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.oecd.org\IISDeploy\IIS10\DMZ\taxben.oecd.org\COMMON\docs\"/>
    </mc:Choice>
  </mc:AlternateContent>
  <xr:revisionPtr revIDLastSave="0" documentId="13_ncr:1_{4EE06130-2C4F-45AA-ACBC-24702297B8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erage Wage" sheetId="1" r:id="rId1"/>
    <sheet name="Calculate your annual wag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4" l="1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0" i="4"/>
  <c r="AA41" i="4"/>
  <c r="AA42" i="4"/>
  <c r="AA43" i="4"/>
  <c r="AA44" i="4"/>
  <c r="AA45" i="4"/>
  <c r="AA46" i="4"/>
  <c r="AA47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0" i="4"/>
  <c r="Z41" i="4"/>
  <c r="Z42" i="4"/>
  <c r="Z43" i="4"/>
  <c r="Z44" i="4"/>
  <c r="Z45" i="4"/>
  <c r="Z46" i="4"/>
  <c r="Z47" i="4"/>
  <c r="B52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0" i="4"/>
  <c r="Y41" i="4"/>
  <c r="Y42" i="4"/>
  <c r="Y43" i="4"/>
  <c r="Y44" i="4"/>
  <c r="Y45" i="4"/>
  <c r="Y46" i="4"/>
  <c r="Y4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N12" i="4"/>
  <c r="O12" i="4"/>
  <c r="P12" i="4"/>
  <c r="Q12" i="4"/>
  <c r="R12" i="4"/>
  <c r="S12" i="4"/>
  <c r="W12" i="4"/>
  <c r="X12" i="4"/>
  <c r="P13" i="4"/>
  <c r="Q13" i="4"/>
  <c r="R13" i="4"/>
  <c r="S13" i="4"/>
  <c r="T13" i="4"/>
  <c r="U13" i="4"/>
  <c r="V13" i="4"/>
  <c r="W13" i="4"/>
  <c r="X13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U39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B5" i="4" l="1"/>
  <c r="B39" i="4" l="1"/>
  <c r="C39" i="4"/>
  <c r="B40" i="4"/>
  <c r="C40" i="4"/>
  <c r="A10" i="4" l="1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8" i="4"/>
  <c r="B8" i="4"/>
  <c r="C8" i="4"/>
  <c r="A9" i="4"/>
  <c r="B9" i="4"/>
  <c r="C9" i="4"/>
  <c r="C7" i="4"/>
  <c r="B7" i="4"/>
  <c r="A7" i="4"/>
</calcChain>
</file>

<file path=xl/sharedStrings.xml><?xml version="1.0" encoding="utf-8"?>
<sst xmlns="http://schemas.openxmlformats.org/spreadsheetml/2006/main" count="139" uniqueCount="71">
  <si>
    <t>Country name</t>
  </si>
  <si>
    <t>Australia</t>
  </si>
  <si>
    <t>Austria</t>
  </si>
  <si>
    <t>Belgium</t>
  </si>
  <si>
    <t>Bulgaria</t>
  </si>
  <si>
    <t>Canada</t>
  </si>
  <si>
    <t>Chile</t>
  </si>
  <si>
    <t>Cyprus</t>
  </si>
  <si>
    <t>Czech Republic</t>
  </si>
  <si>
    <t>Denmark</t>
  </si>
  <si>
    <t>Estonia</t>
  </si>
  <si>
    <t>Finland</t>
  </si>
  <si>
    <t>France</t>
  </si>
  <si>
    <t>Greece</t>
  </si>
  <si>
    <t>Germany</t>
  </si>
  <si>
    <t>Croatia</t>
  </si>
  <si>
    <t>Hungary</t>
  </si>
  <si>
    <t>Iceland</t>
  </si>
  <si>
    <t>Israel</t>
  </si>
  <si>
    <t>Ireland</t>
  </si>
  <si>
    <t>Italy</t>
  </si>
  <si>
    <t>Japan</t>
  </si>
  <si>
    <t>Lithuania</t>
  </si>
  <si>
    <t>Latvia</t>
  </si>
  <si>
    <t>Luxembourg</t>
  </si>
  <si>
    <t>Malta</t>
  </si>
  <si>
    <t>Netherlands</t>
  </si>
  <si>
    <t>Norway</t>
  </si>
  <si>
    <t>New Zealand</t>
  </si>
  <si>
    <t>Poland</t>
  </si>
  <si>
    <t>Portugal</t>
  </si>
  <si>
    <t>Korea</t>
  </si>
  <si>
    <t>Romania</t>
  </si>
  <si>
    <t>Slovenia</t>
  </si>
  <si>
    <t>Slovak Republic</t>
  </si>
  <si>
    <t>Spain</t>
  </si>
  <si>
    <t>Sweden</t>
  </si>
  <si>
    <t>Switzerland</t>
  </si>
  <si>
    <t>Turkey</t>
  </si>
  <si>
    <t>United Kingdom</t>
  </si>
  <si>
    <t>United States</t>
  </si>
  <si>
    <t>National</t>
  </si>
  <si>
    <t>National 2005-2007</t>
  </si>
  <si>
    <t>National in 2005-2010; EUR since 2011</t>
  </si>
  <si>
    <t>National in 2005-2014; EUR since 2015</t>
  </si>
  <si>
    <t>National in 2005-2013; EUR since 2014</t>
  </si>
  <si>
    <t>National in 2005-2007; EUR since 2008</t>
  </si>
  <si>
    <t>National in 2005-2006; EUR since 2007</t>
  </si>
  <si>
    <t>National in 2005-2008; EUR since 2009</t>
  </si>
  <si>
    <t>Currency</t>
  </si>
  <si>
    <t>National in 2001; EUR since 2002</t>
  </si>
  <si>
    <t>Click here for the methodology to calculate average wage values</t>
  </si>
  <si>
    <t>The methodological annex of the OECD Taxing Wages publication provides more information on the calculations of average wages.</t>
  </si>
  <si>
    <t>Policy years that are available in the TaxBEN model</t>
  </si>
  <si>
    <t>2011-2015</t>
  </si>
  <si>
    <t>Russian Federation</t>
  </si>
  <si>
    <t xml:space="preserve">Access the model and the OECD tax-benefit database through this web link: </t>
  </si>
  <si>
    <t>2001-2022</t>
  </si>
  <si>
    <t>2008-2022</t>
  </si>
  <si>
    <t>National; EUR since 2023</t>
  </si>
  <si>
    <t>TaxBEN version: 2.7.1</t>
  </si>
  <si>
    <t>https://www.oecd.org/en/data/tools/oecd-calculator-of-taxes-and-benefits.html</t>
  </si>
  <si>
    <t xml:space="preserve">Average Wage values that enter the calculations of the OECD Tax-Benefit model (TaxBEN) </t>
  </si>
  <si>
    <t>Select the % of the average wage -------------------------&gt;</t>
  </si>
  <si>
    <t>Select the % of full-time work (from 1  to 100 per cent)</t>
  </si>
  <si>
    <r>
      <t xml:space="preserve">Gross annual wages
Note: </t>
    </r>
    <r>
      <rPr>
        <b/>
        <u/>
        <sz val="10"/>
        <color rgb="FFFF0000"/>
        <rFont val="Arial"/>
        <family val="2"/>
      </rPr>
      <t>Annual amount based on the parameters inserted in cells I2 and I3 above</t>
    </r>
  </si>
  <si>
    <t>2001-2024</t>
  </si>
  <si>
    <t>2008-2024</t>
  </si>
  <si>
    <t>2013-2024</t>
  </si>
  <si>
    <t>2005-2007, 2014, 2017-2024</t>
  </si>
  <si>
    <t>2005-2024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</si>
</sst>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2D7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3" xfId="1" applyFill="1" applyBorder="1" applyAlignment="1">
      <alignment vertical="center"/>
    </xf>
    <xf numFmtId="0" fontId="2" fillId="2" borderId="3" xfId="1" applyFill="1" applyBorder="1" applyAlignment="1">
      <alignment horizontal="left" vertical="center"/>
    </xf>
    <xf numFmtId="0" fontId="2" fillId="2" borderId="3" xfId="1" applyFill="1" applyBorder="1" applyAlignment="1">
      <alignment horizontal="left"/>
    </xf>
    <xf numFmtId="0" fontId="2" fillId="2" borderId="6" xfId="1" applyFill="1" applyBorder="1" applyAlignment="1">
      <alignment vertical="center"/>
    </xf>
    <xf numFmtId="0" fontId="2" fillId="2" borderId="6" xfId="1" applyFill="1" applyBorder="1" applyAlignment="1">
      <alignment horizontal="left" vertical="center"/>
    </xf>
    <xf numFmtId="0" fontId="2" fillId="2" borderId="6" xfId="1" applyFill="1" applyBorder="1" applyAlignment="1">
      <alignment horizontal="left"/>
    </xf>
    <xf numFmtId="3" fontId="0" fillId="2" borderId="6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2" borderId="8" xfId="0" applyFill="1" applyBorder="1"/>
    <xf numFmtId="0" fontId="7" fillId="2" borderId="0" xfId="3" applyFill="1"/>
    <xf numFmtId="0" fontId="2" fillId="2" borderId="7" xfId="1" applyFill="1" applyBorder="1" applyAlignment="1">
      <alignment horizontal="left"/>
    </xf>
    <xf numFmtId="0" fontId="2" fillId="2" borderId="13" xfId="1" applyFill="1" applyBorder="1" applyAlignment="1">
      <alignment horizontal="left"/>
    </xf>
    <xf numFmtId="0" fontId="3" fillId="2" borderId="13" xfId="1" applyFont="1" applyFill="1" applyBorder="1" applyAlignment="1">
      <alignment horizontal="left"/>
    </xf>
    <xf numFmtId="0" fontId="1" fillId="3" borderId="3" xfId="0" applyFont="1" applyFill="1" applyBorder="1" applyAlignment="1">
      <alignment horizontal="right"/>
    </xf>
    <xf numFmtId="0" fontId="2" fillId="2" borderId="14" xfId="1" applyFill="1" applyBorder="1" applyAlignment="1">
      <alignment vertical="center"/>
    </xf>
    <xf numFmtId="0" fontId="2" fillId="2" borderId="14" xfId="1" applyFill="1" applyBorder="1" applyAlignment="1">
      <alignment horizontal="left" vertical="center"/>
    </xf>
    <xf numFmtId="0" fontId="2" fillId="2" borderId="14" xfId="1" applyFill="1" applyBorder="1" applyAlignment="1">
      <alignment horizontal="left"/>
    </xf>
    <xf numFmtId="3" fontId="0" fillId="2" borderId="14" xfId="0" applyNumberFormat="1" applyFill="1" applyBorder="1" applyAlignment="1">
      <alignment horizontal="right"/>
    </xf>
    <xf numFmtId="0" fontId="2" fillId="2" borderId="15" xfId="1" applyFill="1" applyBorder="1" applyAlignment="1">
      <alignment horizontal="left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0" fillId="4" borderId="8" xfId="0" applyFill="1" applyBorder="1"/>
    <xf numFmtId="0" fontId="8" fillId="4" borderId="8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1" fontId="8" fillId="5" borderId="9" xfId="2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7" fillId="2" borderId="0" xfId="3" applyFill="1" applyAlignment="1">
      <alignment horizontal="left"/>
    </xf>
    <xf numFmtId="0" fontId="4" fillId="3" borderId="3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7DC9F7"/>
      <color rgb="FF4AB3F4"/>
      <color rgb="FF92C7DA"/>
      <color rgb="FFA2D75B"/>
      <color rgb="FFB2D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304800</xdr:colOff>
      <xdr:row>2</xdr:row>
      <xdr:rowOff>1724</xdr:rowOff>
    </xdr:to>
    <xdr:sp macro="" textlink="">
      <xdr:nvSpPr>
        <xdr:cNvPr id="1025" name="AutoShape 1" descr="Image result for OECD 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0</xdr:row>
      <xdr:rowOff>19050</xdr:rowOff>
    </xdr:from>
    <xdr:to>
      <xdr:col>2</xdr:col>
      <xdr:colOff>285660</xdr:colOff>
      <xdr:row>3</xdr:row>
      <xdr:rowOff>117073</xdr:rowOff>
    </xdr:to>
    <xdr:pic>
      <xdr:nvPicPr>
        <xdr:cNvPr id="3" name="Picture 2" descr="Image result for OECD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9050"/>
          <a:ext cx="2047875" cy="63205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</xdr:rowOff>
    </xdr:from>
    <xdr:to>
      <xdr:col>2</xdr:col>
      <xdr:colOff>292554</xdr:colOff>
      <xdr:row>3</xdr:row>
      <xdr:rowOff>110632</xdr:rowOff>
    </xdr:to>
    <xdr:pic>
      <xdr:nvPicPr>
        <xdr:cNvPr id="2" name="Picture 1" descr="Image result for OECD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9525"/>
          <a:ext cx="2047875" cy="63205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ecd.org/en/data/tools/oecd-calculator-of-taxes-and-benefits.html" TargetMode="External"/><Relationship Id="rId1" Type="http://schemas.openxmlformats.org/officeDocument/2006/relationships/hyperlink" Target="https://www.oecd.org/tax/tax-policy/taxing-wages-methodology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ecd.org/tax/tax-policy/taxing-wages-methodolog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A99"/>
  <sheetViews>
    <sheetView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Z6" sqref="Z6"/>
    </sheetView>
  </sheetViews>
  <sheetFormatPr defaultColWidth="9.109375" defaultRowHeight="13.2" x14ac:dyDescent="0.25"/>
  <cols>
    <col min="1" max="1" width="15.109375" style="1" customWidth="1"/>
    <col min="2" max="2" width="26.5546875" style="9" customWidth="1"/>
    <col min="3" max="3" width="35.88671875" style="9" customWidth="1"/>
    <col min="4" max="4" width="11.33203125" style="9" customWidth="1"/>
    <col min="5" max="5" width="11.6640625" style="10" customWidth="1"/>
    <col min="6" max="6" width="11.44140625" style="10" customWidth="1"/>
    <col min="7" max="7" width="11.6640625" style="10" customWidth="1"/>
    <col min="8" max="8" width="11.44140625" style="10" customWidth="1"/>
    <col min="9" max="9" width="10.77734375" style="10" customWidth="1"/>
    <col min="10" max="20" width="11.109375" style="10" customWidth="1"/>
    <col min="21" max="23" width="11.109375" style="1" customWidth="1"/>
    <col min="24" max="24" width="12.6640625" style="1" bestFit="1" customWidth="1"/>
    <col min="25" max="25" width="10.109375" style="1" customWidth="1"/>
    <col min="26" max="26" width="12.77734375" style="1" customWidth="1"/>
    <col min="27" max="27" width="10.109375" style="1" customWidth="1"/>
    <col min="28" max="16384" width="9.109375" style="1"/>
  </cols>
  <sheetData>
    <row r="1" spans="1:27" ht="6.6" customHeight="1" x14ac:dyDescent="0.25">
      <c r="M1" s="1"/>
      <c r="N1" s="1"/>
    </row>
    <row r="2" spans="1:27" ht="16.5" customHeight="1" x14ac:dyDescent="0.25">
      <c r="D2" s="31" t="s">
        <v>62</v>
      </c>
    </row>
    <row r="3" spans="1:27" ht="16.5" customHeight="1" x14ac:dyDescent="0.25">
      <c r="D3" s="30" t="s">
        <v>56</v>
      </c>
      <c r="J3" s="34" t="s">
        <v>61</v>
      </c>
    </row>
    <row r="4" spans="1:27" x14ac:dyDescent="0.25">
      <c r="D4" s="30" t="s">
        <v>60</v>
      </c>
    </row>
    <row r="5" spans="1:27" s="12" customFormat="1" ht="37.5" customHeight="1" x14ac:dyDescent="0.25">
      <c r="A5" s="35" t="s">
        <v>0</v>
      </c>
      <c r="B5" s="37" t="s">
        <v>53</v>
      </c>
      <c r="C5" s="35" t="s">
        <v>49</v>
      </c>
      <c r="D5" s="23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x14ac:dyDescent="0.25">
      <c r="A6" s="36"/>
      <c r="B6" s="38"/>
      <c r="C6" s="39"/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</row>
    <row r="7" spans="1:27" ht="14.4" customHeight="1" x14ac:dyDescent="0.3">
      <c r="A7" s="2" t="s">
        <v>1</v>
      </c>
      <c r="B7" s="3" t="s">
        <v>66</v>
      </c>
      <c r="C7" s="14" t="s">
        <v>41</v>
      </c>
      <c r="D7" s="1">
        <v>42945.760000000002</v>
      </c>
      <c r="E7" s="1">
        <v>45292.800000000003</v>
      </c>
      <c r="F7" s="1">
        <v>47892.21</v>
      </c>
      <c r="G7" s="1">
        <v>50264.65</v>
      </c>
      <c r="H7" s="1">
        <v>52571.6</v>
      </c>
      <c r="I7" s="1">
        <v>55041.88</v>
      </c>
      <c r="J7" s="1">
        <v>57120.01</v>
      </c>
      <c r="K7" s="1">
        <v>60321.120000000003</v>
      </c>
      <c r="L7" s="1">
        <v>63545.67</v>
      </c>
      <c r="M7" s="1">
        <v>66724</v>
      </c>
      <c r="N7" s="1">
        <v>69903</v>
      </c>
      <c r="O7" s="1">
        <v>74057</v>
      </c>
      <c r="P7" s="1">
        <v>77574</v>
      </c>
      <c r="Q7" s="1">
        <v>79409</v>
      </c>
      <c r="R7" s="1">
        <v>80720</v>
      </c>
      <c r="S7" s="1">
        <v>82039</v>
      </c>
      <c r="T7" s="1">
        <v>83336</v>
      </c>
      <c r="U7" s="1">
        <v>85777.95</v>
      </c>
      <c r="V7" s="1">
        <v>87781</v>
      </c>
      <c r="W7" s="1">
        <v>90883</v>
      </c>
      <c r="X7" s="1">
        <v>92902</v>
      </c>
      <c r="Y7" s="1">
        <v>95735</v>
      </c>
      <c r="Z7" s="1">
        <v>99565.25</v>
      </c>
      <c r="AA7" s="1">
        <v>103794</v>
      </c>
    </row>
    <row r="8" spans="1:27" ht="14.4" customHeight="1" x14ac:dyDescent="0.3">
      <c r="A8" s="5" t="s">
        <v>2</v>
      </c>
      <c r="B8" s="6" t="s">
        <v>66</v>
      </c>
      <c r="C8" s="15" t="s">
        <v>50</v>
      </c>
      <c r="D8" s="1">
        <v>416661.87</v>
      </c>
      <c r="E8" s="1">
        <v>30966</v>
      </c>
      <c r="F8" s="1">
        <v>32288</v>
      </c>
      <c r="G8" s="1">
        <v>32952</v>
      </c>
      <c r="H8" s="1">
        <v>34025</v>
      </c>
      <c r="I8" s="1">
        <v>35143</v>
      </c>
      <c r="J8" s="1">
        <v>36228</v>
      </c>
      <c r="K8" s="1">
        <v>37258</v>
      </c>
      <c r="L8" s="1">
        <v>37831.760000000002</v>
      </c>
      <c r="M8" s="1">
        <v>38503.769999999997</v>
      </c>
      <c r="N8" s="1">
        <v>39692.589999999997</v>
      </c>
      <c r="O8" s="1">
        <v>40708.400000000001</v>
      </c>
      <c r="P8" s="1">
        <v>41940.339999999997</v>
      </c>
      <c r="Q8" s="1">
        <v>42813.65</v>
      </c>
      <c r="R8" s="1">
        <v>43910.76</v>
      </c>
      <c r="S8" s="1">
        <v>45072.63</v>
      </c>
      <c r="T8" s="1">
        <v>46001.74</v>
      </c>
      <c r="U8" s="1">
        <v>47077.81</v>
      </c>
      <c r="V8" s="1">
        <v>48397.73</v>
      </c>
      <c r="W8" s="1">
        <v>49086.92</v>
      </c>
      <c r="X8" s="1">
        <v>50447.06</v>
      </c>
      <c r="Y8" s="1">
        <v>53125.53</v>
      </c>
      <c r="Z8" s="1">
        <v>56927.61</v>
      </c>
      <c r="AA8" s="1">
        <v>61698.96</v>
      </c>
    </row>
    <row r="9" spans="1:27" ht="14.4" customHeight="1" x14ac:dyDescent="0.3">
      <c r="A9" s="5" t="s">
        <v>3</v>
      </c>
      <c r="B9" s="6" t="s">
        <v>57</v>
      </c>
      <c r="C9" s="15" t="s">
        <v>50</v>
      </c>
      <c r="D9" s="1">
        <v>1335613.8</v>
      </c>
      <c r="E9" s="1">
        <v>34330</v>
      </c>
      <c r="F9" s="1">
        <v>34643</v>
      </c>
      <c r="G9" s="1">
        <v>35704</v>
      </c>
      <c r="H9" s="1">
        <v>36672.699999999997</v>
      </c>
      <c r="I9" s="1">
        <v>37674</v>
      </c>
      <c r="J9" s="1">
        <v>38659</v>
      </c>
      <c r="K9" s="1">
        <v>40698</v>
      </c>
      <c r="L9" s="1">
        <v>42149</v>
      </c>
      <c r="M9" s="1">
        <v>43423</v>
      </c>
      <c r="N9" s="1">
        <v>44636</v>
      </c>
      <c r="O9" s="1">
        <v>45886</v>
      </c>
      <c r="P9" s="1">
        <v>46197</v>
      </c>
      <c r="Q9" s="1">
        <v>46451</v>
      </c>
      <c r="R9" s="1">
        <v>46479</v>
      </c>
      <c r="S9" s="1">
        <v>46528</v>
      </c>
      <c r="T9" s="1">
        <v>47527</v>
      </c>
      <c r="U9" s="1">
        <v>48645</v>
      </c>
      <c r="V9" s="1">
        <v>49783</v>
      </c>
      <c r="W9" s="1">
        <v>50312</v>
      </c>
      <c r="X9" s="1">
        <v>51328</v>
      </c>
      <c r="Y9" s="1">
        <v>55038</v>
      </c>
      <c r="Z9" s="1">
        <v>58913</v>
      </c>
      <c r="AA9" s="1">
        <v>60841</v>
      </c>
    </row>
    <row r="10" spans="1:27" ht="14.4" customHeight="1" x14ac:dyDescent="0.3">
      <c r="A10" s="5" t="s">
        <v>4</v>
      </c>
      <c r="B10" s="6" t="s">
        <v>67</v>
      </c>
      <c r="C10" s="15" t="s">
        <v>41</v>
      </c>
      <c r="D10" s="1"/>
      <c r="E10" s="1"/>
      <c r="F10" s="1"/>
      <c r="G10" s="1"/>
      <c r="H10" s="1"/>
      <c r="I10" s="1"/>
      <c r="J10" s="1"/>
      <c r="K10" s="1">
        <v>6509</v>
      </c>
      <c r="L10" s="1">
        <v>7372</v>
      </c>
      <c r="M10" s="1">
        <v>7917</v>
      </c>
      <c r="N10" s="1">
        <v>8474</v>
      </c>
      <c r="O10" s="1">
        <v>8978</v>
      </c>
      <c r="P10" s="1">
        <v>9476</v>
      </c>
      <c r="Q10" s="1">
        <v>10064</v>
      </c>
      <c r="R10" s="1">
        <v>10826</v>
      </c>
      <c r="S10" s="1">
        <v>11699</v>
      </c>
      <c r="T10" s="1">
        <v>12871</v>
      </c>
      <c r="U10" s="1">
        <v>13729</v>
      </c>
      <c r="V10" s="1">
        <v>15357</v>
      </c>
      <c r="W10" s="1">
        <v>16667</v>
      </c>
      <c r="X10" s="1">
        <v>18794</v>
      </c>
      <c r="Y10" s="1">
        <v>21598</v>
      </c>
      <c r="Z10" s="1">
        <v>24928</v>
      </c>
      <c r="AA10" s="1">
        <v>27910.94</v>
      </c>
    </row>
    <row r="11" spans="1:27" ht="14.4" customHeight="1" x14ac:dyDescent="0.3">
      <c r="A11" s="5" t="s">
        <v>5</v>
      </c>
      <c r="B11" s="6" t="s">
        <v>66</v>
      </c>
      <c r="C11" s="15" t="s">
        <v>41</v>
      </c>
      <c r="D11" s="1">
        <v>44600</v>
      </c>
      <c r="E11" s="1">
        <v>44700</v>
      </c>
      <c r="F11" s="1">
        <v>44900</v>
      </c>
      <c r="G11" s="1">
        <v>48900</v>
      </c>
      <c r="H11" s="1">
        <v>49900</v>
      </c>
      <c r="I11" s="1">
        <v>52500</v>
      </c>
      <c r="J11" s="1">
        <v>54500</v>
      </c>
      <c r="K11" s="1">
        <v>55400</v>
      </c>
      <c r="L11" s="1">
        <v>57700</v>
      </c>
      <c r="M11" s="1">
        <v>58800</v>
      </c>
      <c r="N11" s="1">
        <v>59400</v>
      </c>
      <c r="O11" s="1">
        <v>59700</v>
      </c>
      <c r="P11" s="1">
        <v>62000</v>
      </c>
      <c r="Q11" s="1">
        <v>64300</v>
      </c>
      <c r="R11" s="1">
        <v>65600</v>
      </c>
      <c r="S11" s="1">
        <v>65200</v>
      </c>
      <c r="T11" s="1">
        <v>67100</v>
      </c>
      <c r="U11" s="1">
        <v>68500</v>
      </c>
      <c r="V11" s="1">
        <v>68800</v>
      </c>
      <c r="W11" s="1">
        <v>76100</v>
      </c>
      <c r="X11" s="1">
        <v>79500</v>
      </c>
      <c r="Y11" s="1">
        <v>82300</v>
      </c>
      <c r="Z11" s="1">
        <v>85347.09</v>
      </c>
      <c r="AA11" s="1">
        <v>88359.58</v>
      </c>
    </row>
    <row r="12" spans="1:27" ht="14.4" customHeight="1" x14ac:dyDescent="0.3">
      <c r="A12" s="5" t="s">
        <v>6</v>
      </c>
      <c r="B12" s="6" t="s">
        <v>54</v>
      </c>
      <c r="C12" s="15" t="s">
        <v>41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v>6513881</v>
      </c>
      <c r="O12" s="1">
        <v>6979141</v>
      </c>
      <c r="P12" s="1">
        <v>7412107</v>
      </c>
      <c r="Q12" s="1">
        <v>7877707</v>
      </c>
      <c r="R12" s="1">
        <v>8481551</v>
      </c>
      <c r="S12" s="1">
        <v>8975814.5</v>
      </c>
      <c r="T12" s="1">
        <v>9348496</v>
      </c>
      <c r="U12" s="1">
        <v>9669328</v>
      </c>
      <c r="V12" s="1">
        <v>10042276</v>
      </c>
      <c r="W12" s="1">
        <v>10282188</v>
      </c>
      <c r="X12" s="1">
        <v>10793531</v>
      </c>
      <c r="Y12" s="1">
        <v>11850890</v>
      </c>
      <c r="Z12" s="1">
        <v>13163425</v>
      </c>
      <c r="AA12" s="1">
        <v>14074320</v>
      </c>
    </row>
    <row r="13" spans="1:27" ht="14.4" customHeight="1" x14ac:dyDescent="0.3">
      <c r="A13" s="5" t="s">
        <v>15</v>
      </c>
      <c r="B13" s="6" t="s">
        <v>68</v>
      </c>
      <c r="C13" s="15" t="s">
        <v>59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v>85044</v>
      </c>
      <c r="Q13" s="1">
        <v>85488</v>
      </c>
      <c r="R13" s="1">
        <v>87336</v>
      </c>
      <c r="S13" s="1">
        <v>89304</v>
      </c>
      <c r="T13" s="1">
        <v>92955</v>
      </c>
      <c r="U13" s="1">
        <v>97944</v>
      </c>
      <c r="V13" s="1">
        <v>101362</v>
      </c>
      <c r="W13" s="1">
        <v>105268</v>
      </c>
      <c r="X13" s="1">
        <v>109457</v>
      </c>
      <c r="Y13" s="1">
        <v>119835</v>
      </c>
      <c r="Z13" s="1">
        <v>18157</v>
      </c>
      <c r="AA13" s="1">
        <v>19999.93</v>
      </c>
    </row>
    <row r="14" spans="1:27" ht="14.4" customHeight="1" x14ac:dyDescent="0.3">
      <c r="A14" s="5" t="s">
        <v>7</v>
      </c>
      <c r="B14" s="6" t="s">
        <v>69</v>
      </c>
      <c r="C14" s="16" t="s">
        <v>42</v>
      </c>
      <c r="D14" s="1"/>
      <c r="E14" s="1"/>
      <c r="F14" s="1"/>
      <c r="G14" s="1"/>
      <c r="H14" s="1">
        <v>9739</v>
      </c>
      <c r="I14" s="1">
        <v>10405</v>
      </c>
      <c r="J14" s="1">
        <v>10976</v>
      </c>
      <c r="K14" s="1">
        <v>19824</v>
      </c>
      <c r="L14" s="1">
        <v>20520</v>
      </c>
      <c r="M14" s="1">
        <v>21120</v>
      </c>
      <c r="N14" s="1">
        <v>21612</v>
      </c>
      <c r="O14" s="1">
        <v>21912</v>
      </c>
      <c r="P14" s="1">
        <v>21348</v>
      </c>
      <c r="Q14" s="1">
        <v>20712</v>
      </c>
      <c r="R14" s="1">
        <v>20712</v>
      </c>
      <c r="S14" s="1">
        <v>20832</v>
      </c>
      <c r="T14" s="1">
        <v>21192</v>
      </c>
      <c r="U14" s="1">
        <v>21864</v>
      </c>
      <c r="V14" s="1">
        <v>22332</v>
      </c>
      <c r="W14" s="1">
        <v>22440</v>
      </c>
      <c r="X14" s="1">
        <v>23244</v>
      </c>
      <c r="Y14" s="1">
        <v>25416</v>
      </c>
      <c r="Z14" s="1">
        <v>27480</v>
      </c>
      <c r="AA14" s="1">
        <v>28698.48</v>
      </c>
    </row>
    <row r="15" spans="1:27" ht="14.4" customHeight="1" x14ac:dyDescent="0.3">
      <c r="A15" s="5" t="s">
        <v>8</v>
      </c>
      <c r="B15" s="6" t="s">
        <v>66</v>
      </c>
      <c r="C15" s="15" t="s">
        <v>41</v>
      </c>
      <c r="D15" s="1">
        <v>174096</v>
      </c>
      <c r="E15" s="1">
        <v>187129</v>
      </c>
      <c r="F15" s="1">
        <v>196133</v>
      </c>
      <c r="G15" s="1">
        <v>209080</v>
      </c>
      <c r="H15" s="1">
        <v>219050</v>
      </c>
      <c r="I15" s="1">
        <v>233580</v>
      </c>
      <c r="J15" s="1">
        <v>250710</v>
      </c>
      <c r="K15" s="1">
        <v>272650</v>
      </c>
      <c r="L15" s="1">
        <v>280097</v>
      </c>
      <c r="M15" s="1">
        <v>288088</v>
      </c>
      <c r="N15" s="1">
        <v>296074</v>
      </c>
      <c r="O15" s="1">
        <v>303822</v>
      </c>
      <c r="P15" s="1">
        <v>302321</v>
      </c>
      <c r="Q15" s="1">
        <v>311443</v>
      </c>
      <c r="R15" s="1">
        <v>320960</v>
      </c>
      <c r="S15" s="1">
        <v>334606</v>
      </c>
      <c r="T15" s="1">
        <v>356098</v>
      </c>
      <c r="U15" s="1">
        <v>382948</v>
      </c>
      <c r="V15" s="1">
        <v>410579</v>
      </c>
      <c r="W15" s="1">
        <v>423535</v>
      </c>
      <c r="X15" s="1">
        <v>446411</v>
      </c>
      <c r="Y15" s="1">
        <v>479623</v>
      </c>
      <c r="Z15" s="1">
        <v>518383</v>
      </c>
      <c r="AA15" s="1">
        <v>549740.81999999995</v>
      </c>
    </row>
    <row r="16" spans="1:27" ht="14.4" customHeight="1" x14ac:dyDescent="0.3">
      <c r="A16" s="5" t="s">
        <v>9</v>
      </c>
      <c r="B16" s="6" t="s">
        <v>66</v>
      </c>
      <c r="C16" s="15" t="s">
        <v>41</v>
      </c>
      <c r="D16" s="1">
        <v>292100</v>
      </c>
      <c r="E16" s="1">
        <v>302500</v>
      </c>
      <c r="F16" s="1">
        <v>311300</v>
      </c>
      <c r="G16" s="1">
        <v>316500</v>
      </c>
      <c r="H16" s="1">
        <v>320300</v>
      </c>
      <c r="I16" s="1">
        <v>330900</v>
      </c>
      <c r="J16" s="1">
        <v>346400</v>
      </c>
      <c r="K16" s="1">
        <v>359300</v>
      </c>
      <c r="L16" s="1">
        <v>367051</v>
      </c>
      <c r="M16" s="1">
        <v>376073</v>
      </c>
      <c r="N16" s="1">
        <v>386456.6</v>
      </c>
      <c r="O16" s="1">
        <v>391951</v>
      </c>
      <c r="P16" s="1">
        <v>393462.6</v>
      </c>
      <c r="Q16" s="1">
        <v>397600</v>
      </c>
      <c r="R16" s="1">
        <v>403600</v>
      </c>
      <c r="S16" s="1">
        <v>406600</v>
      </c>
      <c r="T16" s="1">
        <v>412045</v>
      </c>
      <c r="U16" s="1">
        <v>421100</v>
      </c>
      <c r="V16" s="1">
        <v>432300</v>
      </c>
      <c r="W16" s="1">
        <v>440000</v>
      </c>
      <c r="X16" s="1">
        <v>451800</v>
      </c>
      <c r="Y16" s="1">
        <v>469400</v>
      </c>
      <c r="Z16" s="1">
        <v>489600</v>
      </c>
      <c r="AA16" s="1">
        <v>509092.9</v>
      </c>
    </row>
    <row r="17" spans="1:27" ht="14.4" customHeight="1" x14ac:dyDescent="0.3">
      <c r="A17" s="5" t="s">
        <v>10</v>
      </c>
      <c r="B17" s="6" t="s">
        <v>70</v>
      </c>
      <c r="C17" s="16" t="s">
        <v>43</v>
      </c>
      <c r="D17" s="1"/>
      <c r="E17" s="1"/>
      <c r="F17" s="1"/>
      <c r="G17" s="1"/>
      <c r="H17" s="1">
        <v>98640</v>
      </c>
      <c r="I17" s="1">
        <v>116654</v>
      </c>
      <c r="J17" s="1">
        <v>139871</v>
      </c>
      <c r="K17" s="1">
        <v>157163.32</v>
      </c>
      <c r="L17" s="1">
        <v>148509.84</v>
      </c>
      <c r="M17" s="1">
        <v>151963.14000000001</v>
      </c>
      <c r="N17" s="1">
        <v>10368</v>
      </c>
      <c r="O17" s="1">
        <v>11004.03</v>
      </c>
      <c r="P17" s="1">
        <v>11731.87</v>
      </c>
      <c r="Q17" s="1">
        <v>12337.98</v>
      </c>
      <c r="R17" s="1">
        <v>13044.73</v>
      </c>
      <c r="S17" s="1">
        <v>14032.91</v>
      </c>
      <c r="T17" s="1">
        <v>14991.67</v>
      </c>
      <c r="U17" s="1">
        <v>15734.17</v>
      </c>
      <c r="V17" s="1">
        <v>16816.73</v>
      </c>
      <c r="W17" s="1">
        <v>17223.5</v>
      </c>
      <c r="X17" s="1">
        <v>18489.34</v>
      </c>
      <c r="Y17" s="1">
        <v>20222.330000000002</v>
      </c>
      <c r="Z17" s="1">
        <v>22558.55</v>
      </c>
      <c r="AA17" s="1">
        <v>23930.49</v>
      </c>
    </row>
    <row r="18" spans="1:27" ht="14.4" customHeight="1" x14ac:dyDescent="0.3">
      <c r="A18" s="5" t="s">
        <v>11</v>
      </c>
      <c r="B18" s="6" t="s">
        <v>66</v>
      </c>
      <c r="C18" s="15" t="s">
        <v>50</v>
      </c>
      <c r="D18" s="1">
        <v>163335.15</v>
      </c>
      <c r="E18" s="1">
        <v>28833</v>
      </c>
      <c r="F18" s="1">
        <v>29624</v>
      </c>
      <c r="G18" s="1">
        <v>30743</v>
      </c>
      <c r="H18" s="1">
        <v>32086</v>
      </c>
      <c r="I18" s="1">
        <v>33543</v>
      </c>
      <c r="J18" s="1">
        <v>35559</v>
      </c>
      <c r="K18" s="1">
        <v>37372</v>
      </c>
      <c r="L18" s="1">
        <v>38444</v>
      </c>
      <c r="M18" s="1">
        <v>39395</v>
      </c>
      <c r="N18" s="1">
        <v>40243</v>
      </c>
      <c r="O18" s="1">
        <v>41413</v>
      </c>
      <c r="P18" s="1">
        <v>42447</v>
      </c>
      <c r="Q18" s="1">
        <v>42704</v>
      </c>
      <c r="R18" s="1">
        <v>43268</v>
      </c>
      <c r="S18" s="1">
        <v>43783</v>
      </c>
      <c r="T18" s="1">
        <v>44165</v>
      </c>
      <c r="U18" s="1">
        <v>45081</v>
      </c>
      <c r="V18" s="1">
        <v>46117</v>
      </c>
      <c r="W18" s="1">
        <v>48083</v>
      </c>
      <c r="X18" s="1">
        <v>49329</v>
      </c>
      <c r="Y18" s="1">
        <v>50830</v>
      </c>
      <c r="Z18" s="1">
        <v>52907</v>
      </c>
      <c r="AA18" s="1">
        <v>52892.77</v>
      </c>
    </row>
    <row r="19" spans="1:27" ht="14.4" customHeight="1" x14ac:dyDescent="0.3">
      <c r="A19" s="5" t="s">
        <v>12</v>
      </c>
      <c r="B19" s="6" t="s">
        <v>66</v>
      </c>
      <c r="C19" s="15" t="s">
        <v>50</v>
      </c>
      <c r="D19" s="1">
        <v>179850.29</v>
      </c>
      <c r="E19" s="1">
        <v>28185</v>
      </c>
      <c r="F19" s="1">
        <v>28847</v>
      </c>
      <c r="G19" s="1">
        <v>29608</v>
      </c>
      <c r="H19" s="1">
        <v>30520.9</v>
      </c>
      <c r="I19" s="1">
        <v>31368.6</v>
      </c>
      <c r="J19" s="1">
        <v>32413.4</v>
      </c>
      <c r="K19" s="1">
        <v>33579.9</v>
      </c>
      <c r="L19" s="1">
        <v>34132</v>
      </c>
      <c r="M19" s="1">
        <v>34693</v>
      </c>
      <c r="N19" s="1">
        <v>35489</v>
      </c>
      <c r="O19" s="1">
        <v>36143</v>
      </c>
      <c r="P19" s="1">
        <v>36616</v>
      </c>
      <c r="Q19" s="1">
        <v>37235</v>
      </c>
      <c r="R19" s="1">
        <v>37975</v>
      </c>
      <c r="S19" s="1">
        <v>37875</v>
      </c>
      <c r="T19" s="1">
        <v>38052</v>
      </c>
      <c r="U19" s="1">
        <v>38646</v>
      </c>
      <c r="V19" s="1">
        <v>39106.82</v>
      </c>
      <c r="W19" s="1">
        <v>37669.4</v>
      </c>
      <c r="X19" s="1">
        <v>39587.379999999997</v>
      </c>
      <c r="Y19" s="1">
        <v>41867</v>
      </c>
      <c r="Z19" s="1">
        <v>43600.08</v>
      </c>
      <c r="AA19" s="1">
        <v>44968.28</v>
      </c>
    </row>
    <row r="20" spans="1:27" ht="14.4" customHeight="1" x14ac:dyDescent="0.3">
      <c r="A20" s="5" t="s">
        <v>14</v>
      </c>
      <c r="B20" s="6" t="s">
        <v>66</v>
      </c>
      <c r="C20" s="15" t="s">
        <v>50</v>
      </c>
      <c r="D20" s="1">
        <v>68845.22</v>
      </c>
      <c r="E20" s="1">
        <v>36400</v>
      </c>
      <c r="F20" s="1">
        <v>37200</v>
      </c>
      <c r="G20" s="1">
        <v>38100</v>
      </c>
      <c r="H20" s="1">
        <v>38700</v>
      </c>
      <c r="I20" s="1">
        <v>39149</v>
      </c>
      <c r="J20" s="1">
        <v>40100</v>
      </c>
      <c r="K20" s="1">
        <v>41000</v>
      </c>
      <c r="L20" s="1">
        <v>40600</v>
      </c>
      <c r="M20" s="1">
        <v>41736</v>
      </c>
      <c r="N20" s="1">
        <v>43300</v>
      </c>
      <c r="O20" s="1">
        <v>44400</v>
      </c>
      <c r="P20" s="1">
        <v>44900</v>
      </c>
      <c r="Q20" s="1">
        <v>45970</v>
      </c>
      <c r="R20" s="1">
        <v>47100</v>
      </c>
      <c r="S20" s="1">
        <v>48100</v>
      </c>
      <c r="T20" s="1">
        <v>48900</v>
      </c>
      <c r="U20" s="1">
        <v>50430</v>
      </c>
      <c r="V20" s="1">
        <v>51800</v>
      </c>
      <c r="W20" s="1">
        <v>51000</v>
      </c>
      <c r="X20" s="1">
        <v>52800</v>
      </c>
      <c r="Y20" s="1">
        <v>57374</v>
      </c>
      <c r="Z20" s="1">
        <v>60428</v>
      </c>
      <c r="AA20" s="1">
        <v>63287.57</v>
      </c>
    </row>
    <row r="21" spans="1:27" ht="14.4" customHeight="1" x14ac:dyDescent="0.3">
      <c r="A21" s="5" t="s">
        <v>13</v>
      </c>
      <c r="B21" s="6" t="s">
        <v>66</v>
      </c>
      <c r="C21" s="15" t="s">
        <v>50</v>
      </c>
      <c r="D21" s="1">
        <v>5355227</v>
      </c>
      <c r="E21" s="1">
        <v>17359</v>
      </c>
      <c r="F21" s="1">
        <v>19240</v>
      </c>
      <c r="G21" s="1">
        <v>21446</v>
      </c>
      <c r="H21" s="1">
        <v>22013</v>
      </c>
      <c r="I21" s="1">
        <v>23800</v>
      </c>
      <c r="J21" s="1">
        <v>23935</v>
      </c>
      <c r="K21" s="1">
        <v>23850</v>
      </c>
      <c r="L21" s="1">
        <v>24569</v>
      </c>
      <c r="M21" s="1">
        <v>24156</v>
      </c>
      <c r="N21" s="1">
        <v>23883</v>
      </c>
      <c r="O21" s="1">
        <v>23277</v>
      </c>
      <c r="P21" s="1">
        <v>21048</v>
      </c>
      <c r="Q21" s="1">
        <v>21322</v>
      </c>
      <c r="R21" s="1">
        <v>20455</v>
      </c>
      <c r="S21" s="1">
        <v>19991</v>
      </c>
      <c r="T21" s="1">
        <v>19859</v>
      </c>
      <c r="U21" s="1">
        <v>19924</v>
      </c>
      <c r="V21" s="1">
        <v>20301</v>
      </c>
      <c r="W21" s="1">
        <v>18709</v>
      </c>
      <c r="X21" s="1">
        <v>20057</v>
      </c>
      <c r="Y21" s="1">
        <v>22182</v>
      </c>
      <c r="Z21" s="1">
        <v>24059</v>
      </c>
      <c r="AA21" s="1">
        <v>25197.82</v>
      </c>
    </row>
    <row r="22" spans="1:27" ht="14.4" customHeight="1" x14ac:dyDescent="0.3">
      <c r="A22" s="5" t="s">
        <v>16</v>
      </c>
      <c r="B22" s="6" t="s">
        <v>66</v>
      </c>
      <c r="C22" s="15" t="s">
        <v>41</v>
      </c>
      <c r="D22" s="1">
        <v>1258620</v>
      </c>
      <c r="E22" s="1">
        <v>1424484</v>
      </c>
      <c r="F22" s="1">
        <v>1555776</v>
      </c>
      <c r="G22" s="1">
        <v>1695108</v>
      </c>
      <c r="H22" s="1">
        <v>1815852</v>
      </c>
      <c r="I22" s="1">
        <v>1985412</v>
      </c>
      <c r="J22" s="1">
        <v>2156184</v>
      </c>
      <c r="K22" s="1">
        <v>2336124</v>
      </c>
      <c r="L22" s="1">
        <v>2436408</v>
      </c>
      <c r="M22" s="1">
        <v>2512020</v>
      </c>
      <c r="N22" s="1">
        <v>2645712</v>
      </c>
      <c r="O22" s="1">
        <v>2840112</v>
      </c>
      <c r="P22" s="1">
        <v>2934744</v>
      </c>
      <c r="Q22" s="1">
        <v>3053364</v>
      </c>
      <c r="R22" s="1">
        <v>3172680</v>
      </c>
      <c r="S22" s="1">
        <v>3343284</v>
      </c>
      <c r="T22" s="1">
        <v>3730608</v>
      </c>
      <c r="U22" s="1">
        <v>4117728</v>
      </c>
      <c r="V22" s="1">
        <v>4593599</v>
      </c>
      <c r="W22" s="1">
        <v>5043851.3</v>
      </c>
      <c r="X22" s="1">
        <v>5431692</v>
      </c>
      <c r="Y22" s="1">
        <v>6276792</v>
      </c>
      <c r="Z22" s="1">
        <v>7303812</v>
      </c>
      <c r="AA22" s="1">
        <v>8252579.5</v>
      </c>
    </row>
    <row r="23" spans="1:27" ht="14.4" customHeight="1" x14ac:dyDescent="0.3">
      <c r="A23" s="5" t="s">
        <v>17</v>
      </c>
      <c r="B23" s="6" t="s">
        <v>66</v>
      </c>
      <c r="C23" s="15" t="s">
        <v>41</v>
      </c>
      <c r="D23" s="1">
        <v>2976000</v>
      </c>
      <c r="E23" s="1">
        <v>3144000</v>
      </c>
      <c r="F23" s="1">
        <v>3360000</v>
      </c>
      <c r="G23" s="1">
        <v>3600000</v>
      </c>
      <c r="H23" s="1">
        <v>4140000</v>
      </c>
      <c r="I23" s="1">
        <v>4596000</v>
      </c>
      <c r="J23" s="1">
        <v>5076000</v>
      </c>
      <c r="K23" s="1">
        <v>5448000</v>
      </c>
      <c r="L23" s="1">
        <v>5076000</v>
      </c>
      <c r="M23" s="1">
        <v>5256000</v>
      </c>
      <c r="N23" s="1">
        <v>5628000</v>
      </c>
      <c r="O23" s="1">
        <v>6120000</v>
      </c>
      <c r="P23" s="1">
        <v>6660000</v>
      </c>
      <c r="Q23" s="1">
        <v>7176000</v>
      </c>
      <c r="R23" s="1">
        <v>7668000</v>
      </c>
      <c r="S23" s="1">
        <v>8292000</v>
      </c>
      <c r="T23" s="1">
        <v>8484000</v>
      </c>
      <c r="U23" s="1">
        <v>8712000</v>
      </c>
      <c r="V23" s="1">
        <v>9048000</v>
      </c>
      <c r="W23" s="1">
        <v>9516000</v>
      </c>
      <c r="X23" s="1">
        <v>9852000</v>
      </c>
      <c r="Y23" s="1">
        <v>10440000</v>
      </c>
      <c r="Z23" s="1">
        <v>11220000</v>
      </c>
      <c r="AA23" s="1">
        <v>11811028</v>
      </c>
    </row>
    <row r="24" spans="1:27" ht="14.4" customHeight="1" x14ac:dyDescent="0.3">
      <c r="A24" s="5" t="s">
        <v>19</v>
      </c>
      <c r="B24" s="6" t="s">
        <v>66</v>
      </c>
      <c r="C24" s="15" t="s">
        <v>50</v>
      </c>
      <c r="D24" s="1">
        <v>24945.91</v>
      </c>
      <c r="E24" s="1">
        <v>32975.89</v>
      </c>
      <c r="F24" s="1">
        <v>34888.120000000003</v>
      </c>
      <c r="G24" s="1">
        <v>36750.42</v>
      </c>
      <c r="H24" s="1">
        <v>38064.67</v>
      </c>
      <c r="I24" s="1">
        <v>39336.86</v>
      </c>
      <c r="J24" s="1">
        <v>40984.94</v>
      </c>
      <c r="K24" s="1">
        <v>42783.11</v>
      </c>
      <c r="L24" s="1">
        <v>41737.440000000002</v>
      </c>
      <c r="M24" s="1">
        <v>41980.67</v>
      </c>
      <c r="N24" s="1">
        <v>41720.559999999998</v>
      </c>
      <c r="O24" s="1">
        <v>42517.440000000002</v>
      </c>
      <c r="P24" s="1">
        <v>43046</v>
      </c>
      <c r="Q24" s="1">
        <v>43371.22</v>
      </c>
      <c r="R24" s="1">
        <v>43732.89</v>
      </c>
      <c r="S24" s="1">
        <v>44712.89</v>
      </c>
      <c r="T24" s="1">
        <v>45504</v>
      </c>
      <c r="U24" s="1">
        <v>47226.559999999998</v>
      </c>
      <c r="V24" s="1">
        <v>52845</v>
      </c>
      <c r="W24" s="1">
        <v>53962</v>
      </c>
      <c r="X24" s="1">
        <v>56064</v>
      </c>
      <c r="Y24" s="1">
        <v>57457</v>
      </c>
      <c r="Z24" s="1">
        <v>61346.87</v>
      </c>
      <c r="AA24" s="1">
        <v>64158.49</v>
      </c>
    </row>
    <row r="25" spans="1:27" ht="14.4" customHeight="1" x14ac:dyDescent="0.3">
      <c r="A25" s="5" t="s">
        <v>18</v>
      </c>
      <c r="B25" s="6" t="s">
        <v>58</v>
      </c>
      <c r="C25" s="15" t="s">
        <v>41</v>
      </c>
      <c r="D25" s="1"/>
      <c r="E25" s="1"/>
      <c r="F25" s="1"/>
      <c r="G25" s="1"/>
      <c r="H25" s="1"/>
      <c r="I25" s="1"/>
      <c r="J25" s="1"/>
      <c r="K25" s="1">
        <v>119233</v>
      </c>
      <c r="L25" s="1">
        <v>120028</v>
      </c>
      <c r="M25" s="1">
        <v>121581</v>
      </c>
      <c r="N25" s="1">
        <v>125405</v>
      </c>
      <c r="O25" s="1">
        <v>128550</v>
      </c>
      <c r="P25" s="1">
        <v>128664</v>
      </c>
      <c r="Q25" s="1">
        <v>134748</v>
      </c>
      <c r="R25" s="1">
        <v>139728</v>
      </c>
      <c r="S25" s="1">
        <v>143604</v>
      </c>
      <c r="T25" s="1">
        <v>147936</v>
      </c>
      <c r="U25" s="1">
        <v>148644</v>
      </c>
      <c r="V25" s="1">
        <v>155904</v>
      </c>
      <c r="W25" s="1">
        <v>160644</v>
      </c>
      <c r="X25" s="1">
        <v>170136</v>
      </c>
      <c r="Y25" s="1">
        <v>183432</v>
      </c>
      <c r="Z25" s="1">
        <v>190584</v>
      </c>
      <c r="AA25" s="1">
        <v>196756.43</v>
      </c>
    </row>
    <row r="26" spans="1:27" ht="14.4" customHeight="1" x14ac:dyDescent="0.3">
      <c r="A26" s="5" t="s">
        <v>20</v>
      </c>
      <c r="B26" s="6" t="s">
        <v>66</v>
      </c>
      <c r="C26" s="15" t="s">
        <v>50</v>
      </c>
      <c r="D26" s="1">
        <v>42950342</v>
      </c>
      <c r="E26" s="1">
        <v>22640</v>
      </c>
      <c r="F26" s="1">
        <v>23113</v>
      </c>
      <c r="G26" s="1">
        <v>23723</v>
      </c>
      <c r="H26" s="1">
        <v>24450</v>
      </c>
      <c r="I26" s="1">
        <v>25241</v>
      </c>
      <c r="J26" s="1">
        <v>25805</v>
      </c>
      <c r="K26" s="1">
        <v>26845</v>
      </c>
      <c r="L26" s="1">
        <v>27419</v>
      </c>
      <c r="M26" s="1">
        <v>28243</v>
      </c>
      <c r="N26" s="1">
        <v>28872</v>
      </c>
      <c r="O26" s="1">
        <v>29440</v>
      </c>
      <c r="P26" s="1">
        <v>29983</v>
      </c>
      <c r="Q26" s="1">
        <v>30347</v>
      </c>
      <c r="R26" s="1">
        <v>30550</v>
      </c>
      <c r="S26" s="1">
        <v>30619</v>
      </c>
      <c r="T26" s="1">
        <v>30696</v>
      </c>
      <c r="U26" s="1">
        <v>30962</v>
      </c>
      <c r="V26" s="1">
        <v>31369</v>
      </c>
      <c r="W26" s="1">
        <v>32216</v>
      </c>
      <c r="X26" s="1">
        <v>33111</v>
      </c>
      <c r="Y26" s="1">
        <v>33318</v>
      </c>
      <c r="Z26" s="1">
        <v>34277</v>
      </c>
      <c r="AA26" s="1">
        <v>35615.879999999997</v>
      </c>
    </row>
    <row r="27" spans="1:27" ht="14.4" customHeight="1" x14ac:dyDescent="0.3">
      <c r="A27" s="5" t="s">
        <v>21</v>
      </c>
      <c r="B27" s="6" t="s">
        <v>66</v>
      </c>
      <c r="C27" s="15" t="s">
        <v>41</v>
      </c>
      <c r="D27" s="1">
        <v>5045701.0999999996</v>
      </c>
      <c r="E27" s="1">
        <v>4975360.4000000004</v>
      </c>
      <c r="F27" s="1">
        <v>4903984.8</v>
      </c>
      <c r="G27" s="1">
        <v>4921998.4000000004</v>
      </c>
      <c r="H27" s="1">
        <v>4978855</v>
      </c>
      <c r="I27" s="1">
        <v>4979155.4000000004</v>
      </c>
      <c r="J27" s="1">
        <v>4988399.9000000004</v>
      </c>
      <c r="K27" s="1">
        <v>4983947.8</v>
      </c>
      <c r="L27" s="1">
        <v>4828001.4000000004</v>
      </c>
      <c r="M27" s="1">
        <v>4773075.9000000004</v>
      </c>
      <c r="N27" s="1">
        <v>4821385</v>
      </c>
      <c r="O27" s="1">
        <v>4893340.5999999996</v>
      </c>
      <c r="P27" s="1">
        <v>4835595.2</v>
      </c>
      <c r="Q27" s="1">
        <v>4972454.7</v>
      </c>
      <c r="R27" s="1">
        <v>5083905.9000000004</v>
      </c>
      <c r="S27" s="1">
        <v>5138692.4000000004</v>
      </c>
      <c r="T27" s="1">
        <v>5145307.2</v>
      </c>
      <c r="U27" s="1">
        <v>5206931.4000000004</v>
      </c>
      <c r="V27" s="1">
        <v>5221759.5999999996</v>
      </c>
      <c r="W27" s="1">
        <v>5082721.9000000004</v>
      </c>
      <c r="X27" s="1">
        <v>5087487.5</v>
      </c>
      <c r="Y27" s="1">
        <v>5165693.4000000004</v>
      </c>
      <c r="Z27" s="1">
        <v>5273732.0999999996</v>
      </c>
      <c r="AA27" s="1">
        <v>5426969.5</v>
      </c>
    </row>
    <row r="28" spans="1:27" ht="14.4" customHeight="1" x14ac:dyDescent="0.3">
      <c r="A28" s="5" t="s">
        <v>31</v>
      </c>
      <c r="B28" s="6" t="s">
        <v>66</v>
      </c>
      <c r="C28" s="15" t="s">
        <v>41</v>
      </c>
      <c r="D28" s="1">
        <v>20916769</v>
      </c>
      <c r="E28" s="1">
        <v>23195599</v>
      </c>
      <c r="F28" s="1">
        <v>25356260</v>
      </c>
      <c r="G28" s="1">
        <v>26937234</v>
      </c>
      <c r="H28" s="1">
        <v>28840599</v>
      </c>
      <c r="I28" s="1">
        <v>30495639</v>
      </c>
      <c r="J28" s="1">
        <v>32361506</v>
      </c>
      <c r="K28" s="1">
        <v>33605016</v>
      </c>
      <c r="L28" s="1">
        <v>34365816</v>
      </c>
      <c r="M28" s="1">
        <v>36876204</v>
      </c>
      <c r="N28" s="1">
        <v>34659156</v>
      </c>
      <c r="O28" s="1">
        <v>36402840</v>
      </c>
      <c r="P28" s="1">
        <v>37670364</v>
      </c>
      <c r="Q28" s="1">
        <v>38560932</v>
      </c>
      <c r="R28" s="1">
        <v>39695196</v>
      </c>
      <c r="S28" s="1">
        <v>41398692</v>
      </c>
      <c r="T28" s="1">
        <v>42601944</v>
      </c>
      <c r="U28" s="1">
        <v>44893176</v>
      </c>
      <c r="V28" s="1">
        <v>46285248</v>
      </c>
      <c r="W28" s="1">
        <v>46753752</v>
      </c>
      <c r="X28" s="1">
        <v>49272372</v>
      </c>
      <c r="Y28" s="1">
        <v>52055568</v>
      </c>
      <c r="Z28" s="1">
        <v>53667996</v>
      </c>
      <c r="AA28" s="1">
        <v>55002302</v>
      </c>
    </row>
    <row r="29" spans="1:27" ht="14.4" customHeight="1" x14ac:dyDescent="0.3">
      <c r="A29" s="5" t="s">
        <v>23</v>
      </c>
      <c r="B29" s="6" t="s">
        <v>70</v>
      </c>
      <c r="C29" s="16" t="s">
        <v>45</v>
      </c>
      <c r="D29" s="1"/>
      <c r="E29" s="1"/>
      <c r="F29" s="1"/>
      <c r="G29" s="1"/>
      <c r="H29" s="1">
        <v>2690.33</v>
      </c>
      <c r="I29" s="1">
        <v>3331.29</v>
      </c>
      <c r="J29" s="1">
        <v>4343.33</v>
      </c>
      <c r="K29" s="1">
        <v>5254.16</v>
      </c>
      <c r="L29" s="1">
        <v>5195.13</v>
      </c>
      <c r="M29" s="1">
        <v>5127.66</v>
      </c>
      <c r="N29" s="1">
        <v>5363.8</v>
      </c>
      <c r="O29" s="1">
        <v>5549.34</v>
      </c>
      <c r="P29" s="1">
        <v>5810.78</v>
      </c>
      <c r="Q29" s="1">
        <v>8892</v>
      </c>
      <c r="R29" s="1">
        <v>9588</v>
      </c>
      <c r="S29" s="1">
        <v>10140</v>
      </c>
      <c r="T29" s="1">
        <v>10980</v>
      </c>
      <c r="U29" s="1">
        <v>11892</v>
      </c>
      <c r="V29" s="1">
        <v>12804</v>
      </c>
      <c r="W29" s="1">
        <v>13656</v>
      </c>
      <c r="X29" s="1">
        <v>15276</v>
      </c>
      <c r="Y29" s="1">
        <v>16500</v>
      </c>
      <c r="Z29" s="1">
        <v>18396</v>
      </c>
      <c r="AA29" s="1">
        <v>20175.71</v>
      </c>
    </row>
    <row r="30" spans="1:27" ht="14.4" customHeight="1" x14ac:dyDescent="0.3">
      <c r="A30" s="5" t="s">
        <v>22</v>
      </c>
      <c r="B30" s="6" t="s">
        <v>70</v>
      </c>
      <c r="C30" s="16" t="s">
        <v>44</v>
      </c>
      <c r="D30" s="1"/>
      <c r="E30" s="1"/>
      <c r="F30" s="1"/>
      <c r="G30" s="1"/>
      <c r="H30" s="1">
        <v>15130.79</v>
      </c>
      <c r="I30" s="1">
        <v>17770.8</v>
      </c>
      <c r="J30" s="1">
        <v>21771.599999999999</v>
      </c>
      <c r="K30" s="1">
        <v>25543.19</v>
      </c>
      <c r="L30" s="1">
        <v>23805.61</v>
      </c>
      <c r="M30" s="1">
        <v>23254.82</v>
      </c>
      <c r="N30" s="1">
        <v>23993.99</v>
      </c>
      <c r="O30" s="1">
        <v>25102.79</v>
      </c>
      <c r="P30" s="1">
        <v>26612.39</v>
      </c>
      <c r="Q30" s="1">
        <v>28023.62</v>
      </c>
      <c r="R30" s="1">
        <v>8623.2000000000007</v>
      </c>
      <c r="S30" s="1">
        <v>9369.6</v>
      </c>
      <c r="T30" s="1">
        <v>10215.6</v>
      </c>
      <c r="U30" s="1">
        <v>11163</v>
      </c>
      <c r="V30" s="1">
        <v>15435</v>
      </c>
      <c r="W30" s="1">
        <v>16844.400000000001</v>
      </c>
      <c r="X30" s="1">
        <v>18560.400000000001</v>
      </c>
      <c r="Y30" s="1">
        <v>21195.599999999999</v>
      </c>
      <c r="Z30" s="1">
        <v>23806.799999999999</v>
      </c>
      <c r="AA30" s="1">
        <v>25757.35</v>
      </c>
    </row>
    <row r="31" spans="1:27" ht="14.4" customHeight="1" x14ac:dyDescent="0.3">
      <c r="A31" s="5" t="s">
        <v>24</v>
      </c>
      <c r="B31" s="6" t="s">
        <v>66</v>
      </c>
      <c r="C31" s="15" t="s">
        <v>50</v>
      </c>
      <c r="D31" s="1">
        <v>1522629.6</v>
      </c>
      <c r="E31" s="1">
        <v>38442</v>
      </c>
      <c r="F31" s="1">
        <v>39587</v>
      </c>
      <c r="G31" s="1">
        <v>40575</v>
      </c>
      <c r="H31" s="1">
        <v>42066.84</v>
      </c>
      <c r="I31" s="1">
        <v>43538.86</v>
      </c>
      <c r="J31" s="1">
        <v>45264.59</v>
      </c>
      <c r="K31" s="1">
        <v>47042.57</v>
      </c>
      <c r="L31" s="1">
        <v>48183.41</v>
      </c>
      <c r="M31" s="1">
        <v>49386.6</v>
      </c>
      <c r="N31" s="1">
        <v>50674.27</v>
      </c>
      <c r="O31" s="1">
        <v>51971</v>
      </c>
      <c r="P31" s="1">
        <v>53630</v>
      </c>
      <c r="Q31" s="1">
        <v>54920</v>
      </c>
      <c r="R31" s="1">
        <v>55858</v>
      </c>
      <c r="S31" s="1">
        <v>56448</v>
      </c>
      <c r="T31" s="1">
        <v>58238</v>
      </c>
      <c r="U31" s="1">
        <v>59733</v>
      </c>
      <c r="V31" s="1">
        <v>60896</v>
      </c>
      <c r="W31" s="1">
        <v>64424</v>
      </c>
      <c r="X31" s="1">
        <v>65517</v>
      </c>
      <c r="Y31" s="1">
        <v>68578</v>
      </c>
      <c r="Z31" s="1">
        <v>72943</v>
      </c>
      <c r="AA31" s="1">
        <v>74295.64</v>
      </c>
    </row>
    <row r="32" spans="1:27" ht="14.4" customHeight="1" x14ac:dyDescent="0.3">
      <c r="A32" s="5" t="s">
        <v>25</v>
      </c>
      <c r="B32" s="6" t="s">
        <v>70</v>
      </c>
      <c r="C32" s="16" t="s">
        <v>46</v>
      </c>
      <c r="D32" s="1"/>
      <c r="E32" s="1"/>
      <c r="F32" s="1"/>
      <c r="G32" s="1"/>
      <c r="H32" s="1">
        <v>6284</v>
      </c>
      <c r="I32" s="1">
        <v>6517</v>
      </c>
      <c r="J32" s="1">
        <v>6669</v>
      </c>
      <c r="K32" s="1">
        <v>16775</v>
      </c>
      <c r="L32" s="1">
        <v>17120</v>
      </c>
      <c r="M32" s="1">
        <v>17947</v>
      </c>
      <c r="N32" s="1">
        <v>19705</v>
      </c>
      <c r="O32" s="1">
        <v>20451</v>
      </c>
      <c r="P32" s="1">
        <v>21048</v>
      </c>
      <c r="Q32" s="1">
        <v>20500</v>
      </c>
      <c r="R32" s="1">
        <v>20943</v>
      </c>
      <c r="S32" s="1">
        <v>21848</v>
      </c>
      <c r="T32" s="1">
        <v>22431</v>
      </c>
      <c r="U32" s="1">
        <v>23331</v>
      </c>
      <c r="V32" s="1">
        <v>25069</v>
      </c>
      <c r="W32" s="1">
        <v>25902</v>
      </c>
      <c r="X32" s="1">
        <v>23950</v>
      </c>
      <c r="Y32" s="1">
        <v>26211</v>
      </c>
      <c r="Z32" s="1">
        <v>27351</v>
      </c>
      <c r="AA32" s="1">
        <v>30536</v>
      </c>
    </row>
    <row r="33" spans="1:27" ht="14.4" customHeight="1" x14ac:dyDescent="0.3">
      <c r="A33" s="5" t="s">
        <v>26</v>
      </c>
      <c r="B33" s="6" t="s">
        <v>66</v>
      </c>
      <c r="C33" s="15" t="s">
        <v>50</v>
      </c>
      <c r="D33" s="1">
        <v>74705.77</v>
      </c>
      <c r="E33" s="1">
        <v>35200</v>
      </c>
      <c r="F33" s="1">
        <v>36600</v>
      </c>
      <c r="G33" s="1">
        <v>37900</v>
      </c>
      <c r="H33" s="1">
        <v>38700</v>
      </c>
      <c r="I33" s="1">
        <v>40800</v>
      </c>
      <c r="J33" s="1">
        <v>42000</v>
      </c>
      <c r="K33" s="1">
        <v>43146</v>
      </c>
      <c r="L33" s="1">
        <v>44412</v>
      </c>
      <c r="M33" s="1">
        <v>45215</v>
      </c>
      <c r="N33" s="1">
        <v>46287</v>
      </c>
      <c r="O33" s="1">
        <v>46670</v>
      </c>
      <c r="P33" s="1">
        <v>47950</v>
      </c>
      <c r="Q33" s="1">
        <v>48360</v>
      </c>
      <c r="R33" s="1">
        <v>49540</v>
      </c>
      <c r="S33" s="1">
        <v>50120</v>
      </c>
      <c r="T33" s="1">
        <v>50850</v>
      </c>
      <c r="U33" s="1">
        <v>51590</v>
      </c>
      <c r="V33" s="1">
        <v>52970</v>
      </c>
      <c r="W33" s="1">
        <v>54710</v>
      </c>
      <c r="X33" s="1">
        <v>56320</v>
      </c>
      <c r="Y33" s="1">
        <v>58890</v>
      </c>
      <c r="Z33" s="1">
        <v>62110</v>
      </c>
      <c r="AA33" s="1">
        <v>65781.66</v>
      </c>
    </row>
    <row r="34" spans="1:27" ht="14.4" customHeight="1" x14ac:dyDescent="0.3">
      <c r="A34" s="5" t="s">
        <v>28</v>
      </c>
      <c r="B34" s="6" t="s">
        <v>66</v>
      </c>
      <c r="C34" s="15" t="s">
        <v>41</v>
      </c>
      <c r="D34" s="1">
        <v>34803</v>
      </c>
      <c r="E34" s="1">
        <v>35997</v>
      </c>
      <c r="F34" s="1">
        <v>36993</v>
      </c>
      <c r="G34" s="1">
        <v>38611</v>
      </c>
      <c r="H34" s="1">
        <v>39559</v>
      </c>
      <c r="I34" s="1">
        <v>40843</v>
      </c>
      <c r="J34" s="1">
        <v>43022</v>
      </c>
      <c r="K34" s="1">
        <v>44521</v>
      </c>
      <c r="L34" s="1">
        <v>46653</v>
      </c>
      <c r="M34" s="1">
        <v>48007</v>
      </c>
      <c r="N34" s="1">
        <v>49506</v>
      </c>
      <c r="O34" s="1">
        <v>51549</v>
      </c>
      <c r="P34" s="1">
        <v>53450</v>
      </c>
      <c r="Q34" s="1">
        <v>55018</v>
      </c>
      <c r="R34" s="1">
        <v>56436</v>
      </c>
      <c r="S34" s="1">
        <v>58177</v>
      </c>
      <c r="T34" s="1">
        <v>59583</v>
      </c>
      <c r="U34" s="1">
        <v>61279</v>
      </c>
      <c r="V34" s="1">
        <v>63171</v>
      </c>
      <c r="W34" s="1">
        <v>64994</v>
      </c>
      <c r="X34" s="1">
        <v>65957</v>
      </c>
      <c r="Y34" s="1">
        <v>70588</v>
      </c>
      <c r="Z34" s="1">
        <v>76001</v>
      </c>
      <c r="AA34" s="1">
        <v>80019</v>
      </c>
    </row>
    <row r="35" spans="1:27" ht="14.4" customHeight="1" x14ac:dyDescent="0.3">
      <c r="A35" s="5" t="s">
        <v>27</v>
      </c>
      <c r="B35" s="6" t="s">
        <v>66</v>
      </c>
      <c r="C35" s="15" t="s">
        <v>41</v>
      </c>
      <c r="D35" s="1">
        <v>326851</v>
      </c>
      <c r="E35" s="1">
        <v>343997</v>
      </c>
      <c r="F35" s="1">
        <v>353448</v>
      </c>
      <c r="G35" s="1">
        <v>366161</v>
      </c>
      <c r="H35" s="1">
        <v>378498</v>
      </c>
      <c r="I35" s="1">
        <v>397765</v>
      </c>
      <c r="J35" s="1">
        <v>420917</v>
      </c>
      <c r="K35" s="1">
        <v>443613</v>
      </c>
      <c r="L35" s="1">
        <v>456214</v>
      </c>
      <c r="M35" s="1">
        <v>471696</v>
      </c>
      <c r="N35" s="1">
        <v>491072</v>
      </c>
      <c r="O35" s="1">
        <v>504535</v>
      </c>
      <c r="P35" s="1">
        <v>524887</v>
      </c>
      <c r="Q35" s="1">
        <v>537881</v>
      </c>
      <c r="R35" s="1">
        <v>556669.88</v>
      </c>
      <c r="S35" s="1">
        <v>562688.43999999994</v>
      </c>
      <c r="T35" s="1">
        <v>572087.42000000004</v>
      </c>
      <c r="U35" s="1">
        <v>590856.68000000005</v>
      </c>
      <c r="V35" s="1">
        <v>612615.77</v>
      </c>
      <c r="W35" s="1">
        <v>628871.03</v>
      </c>
      <c r="X35" s="1">
        <v>658932.13</v>
      </c>
      <c r="Y35" s="1">
        <v>689435.36</v>
      </c>
      <c r="Z35" s="1">
        <v>727625.74</v>
      </c>
      <c r="AA35" s="1">
        <v>763733.29</v>
      </c>
    </row>
    <row r="36" spans="1:27" ht="14.4" customHeight="1" x14ac:dyDescent="0.3">
      <c r="A36" s="5" t="s">
        <v>29</v>
      </c>
      <c r="B36" s="6" t="s">
        <v>66</v>
      </c>
      <c r="C36" s="15" t="s">
        <v>41</v>
      </c>
      <c r="D36" s="1">
        <v>24784</v>
      </c>
      <c r="E36" s="1">
        <v>25307</v>
      </c>
      <c r="F36" s="1">
        <v>26450</v>
      </c>
      <c r="G36" s="1">
        <v>26999</v>
      </c>
      <c r="H36" s="1">
        <v>27889</v>
      </c>
      <c r="I36" s="1">
        <v>29271</v>
      </c>
      <c r="J36" s="1">
        <v>32292.36</v>
      </c>
      <c r="K36" s="1">
        <v>33711</v>
      </c>
      <c r="L36" s="1">
        <v>34878</v>
      </c>
      <c r="M36" s="1">
        <v>36482</v>
      </c>
      <c r="N36" s="1">
        <v>38731</v>
      </c>
      <c r="O36" s="1">
        <v>40205</v>
      </c>
      <c r="P36" s="1">
        <v>41652</v>
      </c>
      <c r="Q36" s="1">
        <v>44513</v>
      </c>
      <c r="R36" s="1">
        <v>46136</v>
      </c>
      <c r="S36" s="1">
        <v>47707.7</v>
      </c>
      <c r="T36" s="1">
        <v>51020</v>
      </c>
      <c r="U36" s="1">
        <v>54812</v>
      </c>
      <c r="V36" s="1">
        <v>58586</v>
      </c>
      <c r="W36" s="1">
        <v>66732</v>
      </c>
      <c r="X36" s="1">
        <v>67118</v>
      </c>
      <c r="Y36" s="1">
        <v>76071</v>
      </c>
      <c r="Z36" s="1">
        <v>86106</v>
      </c>
      <c r="AA36" s="1">
        <v>96420.78</v>
      </c>
    </row>
    <row r="37" spans="1:27" ht="14.4" customHeight="1" x14ac:dyDescent="0.3">
      <c r="A37" s="5" t="s">
        <v>30</v>
      </c>
      <c r="B37" s="6" t="s">
        <v>66</v>
      </c>
      <c r="C37" s="15" t="s">
        <v>50</v>
      </c>
      <c r="D37" s="1">
        <v>2343921</v>
      </c>
      <c r="E37" s="1">
        <v>12102.52</v>
      </c>
      <c r="F37" s="1">
        <v>12574.96</v>
      </c>
      <c r="G37" s="1">
        <v>13001.62</v>
      </c>
      <c r="H37" s="1">
        <v>13438.43</v>
      </c>
      <c r="I37" s="1">
        <v>13815.91</v>
      </c>
      <c r="J37" s="1">
        <v>14485.5</v>
      </c>
      <c r="K37" s="1">
        <v>14905.33</v>
      </c>
      <c r="L37" s="1">
        <v>15223.18</v>
      </c>
      <c r="M37" s="1">
        <v>15493.46</v>
      </c>
      <c r="N37" s="1">
        <v>15507.19</v>
      </c>
      <c r="O37" s="1">
        <v>15636.87</v>
      </c>
      <c r="P37" s="1">
        <v>15762.5</v>
      </c>
      <c r="Q37" s="1">
        <v>15647.52</v>
      </c>
      <c r="R37" s="1">
        <v>15780.96</v>
      </c>
      <c r="S37" s="1">
        <v>15862.11</v>
      </c>
      <c r="T37" s="1">
        <v>16158.55</v>
      </c>
      <c r="U37" s="1">
        <v>16596.490000000002</v>
      </c>
      <c r="V37" s="1">
        <v>17293.43</v>
      </c>
      <c r="W37" s="1">
        <v>17471.68</v>
      </c>
      <c r="X37" s="1">
        <v>18410.11</v>
      </c>
      <c r="Y37" s="1">
        <v>19436.330000000002</v>
      </c>
      <c r="Z37" s="1">
        <v>20999.759999999998</v>
      </c>
      <c r="AA37" s="1">
        <v>22588.01</v>
      </c>
    </row>
    <row r="38" spans="1:27" ht="14.4" customHeight="1" x14ac:dyDescent="0.3">
      <c r="A38" s="5" t="s">
        <v>32</v>
      </c>
      <c r="B38" s="6" t="s">
        <v>67</v>
      </c>
      <c r="C38" s="15" t="s">
        <v>41</v>
      </c>
      <c r="D38" s="1"/>
      <c r="E38" s="1"/>
      <c r="F38" s="1"/>
      <c r="G38" s="1"/>
      <c r="H38" s="1"/>
      <c r="I38" s="1"/>
      <c r="J38" s="1"/>
      <c r="K38" s="1">
        <v>20088</v>
      </c>
      <c r="L38" s="1">
        <v>21192</v>
      </c>
      <c r="M38" s="1">
        <v>22884</v>
      </c>
      <c r="N38" s="1">
        <v>24336</v>
      </c>
      <c r="O38" s="1">
        <v>25128</v>
      </c>
      <c r="P38" s="1">
        <v>25824</v>
      </c>
      <c r="Q38" s="1">
        <v>27648</v>
      </c>
      <c r="R38" s="1">
        <v>30456</v>
      </c>
      <c r="S38" s="1">
        <v>33180</v>
      </c>
      <c r="T38" s="1">
        <v>37140</v>
      </c>
      <c r="U38" s="1">
        <v>49200</v>
      </c>
      <c r="V38" s="1">
        <v>54384</v>
      </c>
      <c r="W38" s="1">
        <v>58512</v>
      </c>
      <c r="X38" s="1">
        <v>62952</v>
      </c>
      <c r="Y38" s="1">
        <v>71004</v>
      </c>
      <c r="Z38" s="1">
        <v>82524</v>
      </c>
      <c r="AA38" s="1">
        <v>94625.9</v>
      </c>
    </row>
    <row r="39" spans="1:27" ht="14.4" customHeight="1" x14ac:dyDescent="0.3">
      <c r="A39" s="5" t="s">
        <v>55</v>
      </c>
      <c r="B39" s="6">
        <v>2018</v>
      </c>
      <c r="C39" s="15" t="s">
        <v>41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>
        <v>521175.66</v>
      </c>
    </row>
    <row r="40" spans="1:27" ht="14.4" customHeight="1" x14ac:dyDescent="0.3">
      <c r="A40" s="5" t="s">
        <v>34</v>
      </c>
      <c r="B40" s="6" t="s">
        <v>66</v>
      </c>
      <c r="C40" s="16" t="s">
        <v>48</v>
      </c>
      <c r="D40" s="1">
        <v>165730.66</v>
      </c>
      <c r="E40" s="1">
        <v>172477.74</v>
      </c>
      <c r="F40" s="1">
        <v>183481.03</v>
      </c>
      <c r="G40" s="1">
        <v>203479.02</v>
      </c>
      <c r="H40" s="1">
        <v>218599.34</v>
      </c>
      <c r="I40" s="1">
        <v>233902.03</v>
      </c>
      <c r="J40" s="1">
        <v>249326.26</v>
      </c>
      <c r="K40" s="1">
        <v>274948.28999999998</v>
      </c>
      <c r="L40" s="1">
        <v>9265.8700000000008</v>
      </c>
      <c r="M40" s="1">
        <v>9592.57</v>
      </c>
      <c r="N40" s="1">
        <v>9931.4</v>
      </c>
      <c r="O40" s="1">
        <v>10128.549999999999</v>
      </c>
      <c r="P40" s="1">
        <v>10302.450000000001</v>
      </c>
      <c r="Q40" s="1">
        <v>10731.46</v>
      </c>
      <c r="R40" s="1">
        <v>10982.97</v>
      </c>
      <c r="S40" s="1">
        <v>11307.43</v>
      </c>
      <c r="T40" s="1">
        <v>11744.65</v>
      </c>
      <c r="U40" s="1">
        <v>12455.32</v>
      </c>
      <c r="V40" s="1">
        <v>13153.88</v>
      </c>
      <c r="W40" s="1">
        <v>13417.93</v>
      </c>
      <c r="X40" s="1">
        <v>14434.65</v>
      </c>
      <c r="Y40" s="1">
        <v>15648.49</v>
      </c>
      <c r="Z40" s="1">
        <v>17238.650000000001</v>
      </c>
      <c r="AA40" s="1">
        <v>18528.54</v>
      </c>
    </row>
    <row r="41" spans="1:27" ht="14.55" customHeight="1" x14ac:dyDescent="0.3">
      <c r="A41" s="5" t="s">
        <v>33</v>
      </c>
      <c r="B41" s="6" t="s">
        <v>66</v>
      </c>
      <c r="C41" s="16" t="s">
        <v>47</v>
      </c>
      <c r="D41" s="1"/>
      <c r="E41" s="1"/>
      <c r="F41" s="1"/>
      <c r="G41" s="1"/>
      <c r="H41" s="1">
        <v>3110819.6</v>
      </c>
      <c r="I41" s="1">
        <v>3279288.9</v>
      </c>
      <c r="J41" s="1">
        <v>14625.15</v>
      </c>
      <c r="K41" s="1">
        <v>15768.72</v>
      </c>
      <c r="L41" s="1">
        <v>16079.04</v>
      </c>
      <c r="M41" s="1">
        <v>16914.72</v>
      </c>
      <c r="N41" s="1">
        <v>17372.64</v>
      </c>
      <c r="O41" s="1">
        <v>17538</v>
      </c>
      <c r="P41" s="1">
        <v>17673</v>
      </c>
      <c r="Q41" s="1">
        <v>17948</v>
      </c>
      <c r="R41" s="1">
        <v>18092</v>
      </c>
      <c r="S41" s="1">
        <v>18338</v>
      </c>
      <c r="T41" s="1">
        <v>18839</v>
      </c>
      <c r="U41" s="1">
        <v>19569</v>
      </c>
      <c r="V41" s="1">
        <v>20265</v>
      </c>
      <c r="W41" s="1">
        <v>21054</v>
      </c>
      <c r="X41" s="1">
        <v>22276</v>
      </c>
      <c r="Y41" s="1">
        <v>23632</v>
      </c>
      <c r="Z41" s="1">
        <v>25914</v>
      </c>
      <c r="AA41" s="1">
        <v>27755.7</v>
      </c>
    </row>
    <row r="42" spans="1:27" ht="14.55" customHeight="1" x14ac:dyDescent="0.3">
      <c r="A42" s="5" t="s">
        <v>35</v>
      </c>
      <c r="B42" s="6" t="s">
        <v>66</v>
      </c>
      <c r="C42" s="15" t="s">
        <v>50</v>
      </c>
      <c r="D42" s="1">
        <v>2981520.7</v>
      </c>
      <c r="E42" s="1">
        <v>18600.78</v>
      </c>
      <c r="F42" s="1">
        <v>19384.71</v>
      </c>
      <c r="G42" s="1">
        <v>20045.37</v>
      </c>
      <c r="H42" s="1">
        <v>20616.3</v>
      </c>
      <c r="I42" s="1">
        <v>21167.82</v>
      </c>
      <c r="J42" s="1">
        <v>21989.279999999999</v>
      </c>
      <c r="K42" s="1">
        <v>23251.89</v>
      </c>
      <c r="L42" s="1">
        <v>24164.16</v>
      </c>
      <c r="M42" s="1">
        <v>24785.88</v>
      </c>
      <c r="N42" s="1">
        <v>25515.33</v>
      </c>
      <c r="O42" s="1">
        <v>25894.23</v>
      </c>
      <c r="P42" s="1">
        <v>26026.68</v>
      </c>
      <c r="Q42" s="1">
        <v>26190.78</v>
      </c>
      <c r="R42" s="1">
        <v>26475.3</v>
      </c>
      <c r="S42" s="1">
        <v>26448.81</v>
      </c>
      <c r="T42" s="1">
        <v>26549.79</v>
      </c>
      <c r="U42" s="1">
        <v>26921.759999999998</v>
      </c>
      <c r="V42" s="1">
        <v>27292.47</v>
      </c>
      <c r="W42" s="1">
        <v>26028.06</v>
      </c>
      <c r="X42" s="1">
        <v>27570.48</v>
      </c>
      <c r="Y42" s="1">
        <v>28779.87</v>
      </c>
      <c r="Z42" s="1">
        <v>30249.96</v>
      </c>
      <c r="AA42" s="1">
        <v>31698.48</v>
      </c>
    </row>
    <row r="43" spans="1:27" ht="14.55" customHeight="1" x14ac:dyDescent="0.3">
      <c r="A43" s="5" t="s">
        <v>36</v>
      </c>
      <c r="B43" s="6" t="s">
        <v>66</v>
      </c>
      <c r="C43" s="15" t="s">
        <v>41</v>
      </c>
      <c r="D43" s="1">
        <v>278197</v>
      </c>
      <c r="E43" s="1">
        <v>286566</v>
      </c>
      <c r="F43" s="1">
        <v>293776</v>
      </c>
      <c r="G43" s="1">
        <v>305732</v>
      </c>
      <c r="H43" s="1">
        <v>315492</v>
      </c>
      <c r="I43" s="1">
        <v>324618</v>
      </c>
      <c r="J43" s="1">
        <v>336818</v>
      </c>
      <c r="K43" s="1">
        <v>352470</v>
      </c>
      <c r="L43" s="1">
        <v>362291</v>
      </c>
      <c r="M43" s="1">
        <v>368208</v>
      </c>
      <c r="N43" s="1">
        <v>376309</v>
      </c>
      <c r="O43" s="1">
        <v>387960</v>
      </c>
      <c r="P43" s="1">
        <v>398220</v>
      </c>
      <c r="Q43" s="1">
        <v>408188</v>
      </c>
      <c r="R43" s="1">
        <v>414105</v>
      </c>
      <c r="S43" s="1">
        <v>424963</v>
      </c>
      <c r="T43" s="1">
        <v>435821</v>
      </c>
      <c r="U43" s="1">
        <v>447569</v>
      </c>
      <c r="V43" s="1">
        <v>455072</v>
      </c>
      <c r="W43" s="1">
        <v>464186</v>
      </c>
      <c r="X43" s="1">
        <v>476276</v>
      </c>
      <c r="Y43" s="1">
        <v>493770</v>
      </c>
      <c r="Z43" s="1">
        <v>516511</v>
      </c>
      <c r="AA43" s="1">
        <v>537301.91</v>
      </c>
    </row>
    <row r="44" spans="1:27" ht="14.55" customHeight="1" x14ac:dyDescent="0.3">
      <c r="A44" s="5" t="s">
        <v>37</v>
      </c>
      <c r="B44" s="6" t="s">
        <v>66</v>
      </c>
      <c r="C44" s="15" t="s">
        <v>41</v>
      </c>
      <c r="D44" s="1">
        <v>74871</v>
      </c>
      <c r="E44" s="1">
        <v>76495</v>
      </c>
      <c r="F44" s="1">
        <v>77502</v>
      </c>
      <c r="G44" s="1">
        <v>78798</v>
      </c>
      <c r="H44" s="1">
        <v>79620</v>
      </c>
      <c r="I44" s="1">
        <v>80727</v>
      </c>
      <c r="J44" s="1">
        <v>83387.240000000005</v>
      </c>
      <c r="K44" s="1">
        <v>83088</v>
      </c>
      <c r="L44" s="1">
        <v>83815.23</v>
      </c>
      <c r="M44" s="1">
        <v>85068</v>
      </c>
      <c r="N44" s="1">
        <v>85643.47</v>
      </c>
      <c r="O44" s="1">
        <v>89364</v>
      </c>
      <c r="P44" s="1">
        <v>90443.9</v>
      </c>
      <c r="Q44" s="1">
        <v>86820</v>
      </c>
      <c r="R44" s="1">
        <v>86533.5</v>
      </c>
      <c r="S44" s="1">
        <v>89160</v>
      </c>
      <c r="T44" s="1">
        <v>89491.71</v>
      </c>
      <c r="U44" s="1">
        <v>90600</v>
      </c>
      <c r="V44" s="1">
        <v>92126.54</v>
      </c>
      <c r="W44" s="1">
        <v>93816</v>
      </c>
      <c r="X44" s="1">
        <v>97422.17</v>
      </c>
      <c r="Y44" s="1">
        <v>96180</v>
      </c>
      <c r="Z44" s="1">
        <v>97363.82</v>
      </c>
      <c r="AA44" s="1">
        <v>99430.14</v>
      </c>
    </row>
    <row r="45" spans="1:27" ht="14.55" customHeight="1" x14ac:dyDescent="0.3">
      <c r="A45" s="5" t="s">
        <v>38</v>
      </c>
      <c r="B45" s="6" t="s">
        <v>70</v>
      </c>
      <c r="C45" s="15" t="s">
        <v>41</v>
      </c>
      <c r="D45" s="1"/>
      <c r="E45" s="1"/>
      <c r="F45" s="1"/>
      <c r="G45" s="1"/>
      <c r="H45" s="1">
        <v>15737</v>
      </c>
      <c r="I45" s="1">
        <v>15645</v>
      </c>
      <c r="J45" s="1">
        <v>13376</v>
      </c>
      <c r="K45" s="1">
        <v>14913</v>
      </c>
      <c r="L45" s="1">
        <v>16421</v>
      </c>
      <c r="M45" s="1">
        <v>18026</v>
      </c>
      <c r="N45" s="1">
        <v>19708</v>
      </c>
      <c r="O45" s="1">
        <v>21973</v>
      </c>
      <c r="P45" s="1">
        <v>24674</v>
      </c>
      <c r="Q45" s="1">
        <v>27487</v>
      </c>
      <c r="R45" s="1">
        <v>31191</v>
      </c>
      <c r="S45" s="1">
        <v>37357</v>
      </c>
      <c r="T45" s="1">
        <v>41409</v>
      </c>
      <c r="U45" s="1">
        <v>48989</v>
      </c>
      <c r="V45" s="1">
        <v>61823</v>
      </c>
      <c r="W45" s="1">
        <v>72988</v>
      </c>
      <c r="X45" s="1">
        <v>87000</v>
      </c>
      <c r="Y45" s="1">
        <v>150594</v>
      </c>
      <c r="Z45" s="1">
        <v>310667.23</v>
      </c>
      <c r="AA45" s="1">
        <v>568151.31000000006</v>
      </c>
    </row>
    <row r="46" spans="1:27" ht="14.55" customHeight="1" x14ac:dyDescent="0.3">
      <c r="A46" s="5" t="s">
        <v>39</v>
      </c>
      <c r="B46" s="6" t="s">
        <v>66</v>
      </c>
      <c r="C46" s="15" t="s">
        <v>41</v>
      </c>
      <c r="D46" s="1">
        <v>25893</v>
      </c>
      <c r="E46" s="1">
        <v>26844</v>
      </c>
      <c r="F46" s="1">
        <v>28019</v>
      </c>
      <c r="G46" s="1">
        <v>29312</v>
      </c>
      <c r="H46" s="1">
        <v>30334</v>
      </c>
      <c r="I46" s="1">
        <v>31419</v>
      </c>
      <c r="J46" s="1">
        <v>33216</v>
      </c>
      <c r="K46" s="1">
        <v>33382</v>
      </c>
      <c r="L46" s="1">
        <v>33391</v>
      </c>
      <c r="M46" s="1">
        <v>34297</v>
      </c>
      <c r="N46" s="1">
        <v>34083</v>
      </c>
      <c r="O46" s="1">
        <v>34864</v>
      </c>
      <c r="P46" s="1">
        <v>35088</v>
      </c>
      <c r="Q46" s="1">
        <v>35120</v>
      </c>
      <c r="R46" s="1">
        <v>35978</v>
      </c>
      <c r="S46" s="1">
        <v>37102</v>
      </c>
      <c r="T46" s="1">
        <v>38521</v>
      </c>
      <c r="U46" s="1">
        <v>39626</v>
      </c>
      <c r="V46" s="1">
        <v>40990</v>
      </c>
      <c r="W46" s="1">
        <v>39978</v>
      </c>
      <c r="X46" s="1">
        <v>42468</v>
      </c>
      <c r="Y46" s="1">
        <v>45077</v>
      </c>
      <c r="Z46" s="1">
        <v>49199</v>
      </c>
      <c r="AA46" s="1">
        <v>51310.02</v>
      </c>
    </row>
    <row r="47" spans="1:27" ht="15" thickBot="1" x14ac:dyDescent="0.35">
      <c r="A47" s="18" t="s">
        <v>40</v>
      </c>
      <c r="B47" s="19" t="s">
        <v>66</v>
      </c>
      <c r="C47" s="22" t="s">
        <v>41</v>
      </c>
      <c r="D47" s="1">
        <v>33998.28</v>
      </c>
      <c r="E47" s="1">
        <v>35025.85</v>
      </c>
      <c r="F47" s="1">
        <v>36083.519999999997</v>
      </c>
      <c r="G47" s="1">
        <v>36739.11</v>
      </c>
      <c r="H47" s="1">
        <v>37636.54</v>
      </c>
      <c r="I47" s="1">
        <v>39377</v>
      </c>
      <c r="J47" s="1">
        <v>42064</v>
      </c>
      <c r="K47" s="1">
        <v>43196</v>
      </c>
      <c r="L47" s="1">
        <v>44295</v>
      </c>
      <c r="M47" s="1">
        <v>45665</v>
      </c>
      <c r="N47" s="1">
        <v>46895</v>
      </c>
      <c r="O47" s="1">
        <v>47746</v>
      </c>
      <c r="P47" s="1">
        <v>48774</v>
      </c>
      <c r="Q47" s="1">
        <v>50098.95</v>
      </c>
      <c r="R47" s="1">
        <v>50963</v>
      </c>
      <c r="S47" s="1">
        <v>51945</v>
      </c>
      <c r="T47" s="1">
        <v>53375.89</v>
      </c>
      <c r="U47" s="1">
        <v>55058</v>
      </c>
      <c r="V47" s="1">
        <v>56577</v>
      </c>
      <c r="W47" s="1">
        <v>59517</v>
      </c>
      <c r="X47" s="1">
        <v>62172.480000000003</v>
      </c>
      <c r="Y47" s="1">
        <v>64844.82</v>
      </c>
      <c r="Z47" s="1">
        <v>67729.42</v>
      </c>
      <c r="AA47" s="1">
        <v>70626.89</v>
      </c>
    </row>
    <row r="48" spans="1:27" ht="13.8" thickTop="1" x14ac:dyDescent="0.25"/>
    <row r="49" spans="2:20" x14ac:dyDescent="0.25">
      <c r="B49" s="1" t="s">
        <v>52</v>
      </c>
      <c r="C49" s="10"/>
      <c r="D49" s="10"/>
      <c r="E49" s="1"/>
      <c r="S49" s="1"/>
      <c r="T49" s="1"/>
    </row>
    <row r="50" spans="2:20" x14ac:dyDescent="0.25">
      <c r="B50" s="13" t="s">
        <v>51</v>
      </c>
      <c r="C50" s="10"/>
      <c r="D50" s="10"/>
      <c r="E50" s="1"/>
      <c r="S50" s="1"/>
      <c r="T50" s="1"/>
    </row>
    <row r="51" spans="2:20" x14ac:dyDescent="0.25">
      <c r="C51" s="10"/>
      <c r="D51" s="10"/>
      <c r="E51" s="1"/>
      <c r="S51" s="1"/>
      <c r="T51" s="1"/>
    </row>
    <row r="52" spans="2:20" x14ac:dyDescent="0.25">
      <c r="B52" s="30"/>
    </row>
    <row r="55" spans="2:20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2:20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2:20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2:20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2:20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2:20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2:20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2:20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2:20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2:20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3:20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3:20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3:20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3:20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3:20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3:20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3:20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3:20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3:20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3:20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3:20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3:20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3:20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3:20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3:20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3:20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3:20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3:20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3:20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3:20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3:20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3:20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3:20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3:20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3:20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3:20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3:20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3:20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3:20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3:20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3:20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3:20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3:20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3:20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3:20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</sheetData>
  <sortState xmlns:xlrd2="http://schemas.microsoft.com/office/spreadsheetml/2017/richdata2" ref="A8:W47">
    <sortCondition ref="A8:A47"/>
  </sortState>
  <mergeCells count="3">
    <mergeCell ref="A5:A6"/>
    <mergeCell ref="B5:B6"/>
    <mergeCell ref="C5:C6"/>
  </mergeCells>
  <phoneticPr fontId="12" type="noConversion"/>
  <hyperlinks>
    <hyperlink ref="B50" r:id="rId1" display="Click here for the methodology" xr:uid="{00000000-0004-0000-0000-000000000000}"/>
    <hyperlink ref="J3" r:id="rId2" xr:uid="{00000000-0004-0000-0000-000002000000}"/>
  </hyperlinks>
  <pageMargins left="0.7" right="0.7" top="0.75" bottom="0.75" header="0.3" footer="0.3"/>
  <pageSetup paperSize="9" orientation="portrait" r:id="rId3"/>
  <headerFooter>
    <oddFooter>&amp;C_x000D_&amp;1#&amp;"Calibri"&amp;10&amp;K0000FF Restricted Use - À usage restreint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A53"/>
  <sheetViews>
    <sheetView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6" sqref="K6"/>
    </sheetView>
  </sheetViews>
  <sheetFormatPr defaultColWidth="9.109375" defaultRowHeight="13.2" x14ac:dyDescent="0.25"/>
  <cols>
    <col min="1" max="1" width="15.109375" style="1" customWidth="1"/>
    <col min="2" max="2" width="26.44140625" style="9" customWidth="1"/>
    <col min="3" max="3" width="35.88671875" style="9" customWidth="1"/>
    <col min="4" max="4" width="11.109375" style="10" customWidth="1"/>
    <col min="5" max="5" width="10.5546875" style="10" customWidth="1"/>
    <col min="6" max="6" width="11.33203125" style="10" customWidth="1"/>
    <col min="7" max="7" width="10.88671875" style="10" customWidth="1"/>
    <col min="8" max="8" width="11.5546875" style="10" customWidth="1"/>
    <col min="9" max="19" width="10.6640625" style="10" customWidth="1"/>
    <col min="20" max="20" width="10.5546875" style="1" customWidth="1"/>
    <col min="21" max="23" width="10.88671875" style="1" customWidth="1"/>
    <col min="24" max="24" width="10.6640625" style="1" customWidth="1"/>
    <col min="25" max="25" width="11.44140625" style="1" customWidth="1"/>
    <col min="26" max="26" width="10.88671875" style="1" customWidth="1"/>
    <col min="27" max="27" width="10.5546875" style="1" customWidth="1"/>
    <col min="28" max="16384" width="9.109375" style="1"/>
  </cols>
  <sheetData>
    <row r="1" spans="1:27" ht="7.8" customHeight="1" x14ac:dyDescent="0.25">
      <c r="B1" s="1"/>
      <c r="C1" s="1"/>
      <c r="D1" s="1"/>
    </row>
    <row r="2" spans="1:27" ht="15.75" customHeight="1" x14ac:dyDescent="0.25">
      <c r="D2" s="28" t="s">
        <v>63</v>
      </c>
      <c r="E2" s="26"/>
      <c r="F2" s="26"/>
      <c r="G2" s="26"/>
      <c r="H2" s="26"/>
      <c r="I2" s="32">
        <v>100</v>
      </c>
    </row>
    <row r="3" spans="1:27" ht="17.25" customHeight="1" x14ac:dyDescent="0.25">
      <c r="D3" s="29" t="s">
        <v>64</v>
      </c>
      <c r="E3" s="27"/>
      <c r="F3" s="27"/>
      <c r="G3" s="27"/>
      <c r="H3" s="27"/>
      <c r="I3" s="33">
        <v>100</v>
      </c>
    </row>
    <row r="5" spans="1:27" s="12" customFormat="1" ht="36" customHeight="1" x14ac:dyDescent="0.25">
      <c r="A5" s="35" t="s">
        <v>0</v>
      </c>
      <c r="B5" s="37" t="str">
        <f>'Average Wage'!B5:B6</f>
        <v>Policy years that are available in the TaxBEN model</v>
      </c>
      <c r="C5" s="35" t="s">
        <v>49</v>
      </c>
      <c r="D5" s="40" t="s">
        <v>65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25"/>
    </row>
    <row r="6" spans="1:27" x14ac:dyDescent="0.25">
      <c r="A6" s="36"/>
      <c r="B6" s="38"/>
      <c r="C6" s="36"/>
      <c r="D6" s="11">
        <v>2001</v>
      </c>
      <c r="E6" s="11">
        <v>2002</v>
      </c>
      <c r="F6" s="11">
        <v>2003</v>
      </c>
      <c r="G6" s="11">
        <v>2004</v>
      </c>
      <c r="H6" s="11">
        <v>2005</v>
      </c>
      <c r="I6" s="11">
        <v>2006</v>
      </c>
      <c r="J6" s="11">
        <v>2007</v>
      </c>
      <c r="K6" s="11">
        <v>2008</v>
      </c>
      <c r="L6" s="11">
        <v>2009</v>
      </c>
      <c r="M6" s="11">
        <v>2010</v>
      </c>
      <c r="N6" s="11">
        <v>2011</v>
      </c>
      <c r="O6" s="11">
        <v>2012</v>
      </c>
      <c r="P6" s="11">
        <v>2013</v>
      </c>
      <c r="Q6" s="11">
        <v>2014</v>
      </c>
      <c r="R6" s="11">
        <v>2015</v>
      </c>
      <c r="S6" s="11">
        <v>2016</v>
      </c>
      <c r="T6" s="11">
        <v>2017</v>
      </c>
      <c r="U6" s="11">
        <v>2018</v>
      </c>
      <c r="V6" s="11">
        <v>2019</v>
      </c>
      <c r="W6" s="11">
        <v>2020</v>
      </c>
      <c r="X6" s="11">
        <v>2021</v>
      </c>
      <c r="Y6" s="11">
        <v>2022</v>
      </c>
      <c r="Z6" s="11">
        <v>2023</v>
      </c>
      <c r="AA6" s="11">
        <v>2024</v>
      </c>
    </row>
    <row r="7" spans="1:27" ht="14.4" x14ac:dyDescent="0.3">
      <c r="A7" s="2" t="str">
        <f>'Average Wage'!A7</f>
        <v>Australia</v>
      </c>
      <c r="B7" s="3" t="str">
        <f>'Average Wage'!B7</f>
        <v>2001-2024</v>
      </c>
      <c r="C7" s="4" t="str">
        <f>'Average Wage'!C7</f>
        <v>National</v>
      </c>
      <c r="D7" s="8">
        <f>'Average Wage'!D7*'Calculate your annual wage'!$I$3/100*$I$2/100</f>
        <v>42945.760000000002</v>
      </c>
      <c r="E7" s="8">
        <f>'Average Wage'!E7*'Calculate your annual wage'!$I$3/100*$I$2/100</f>
        <v>45292.800000000003</v>
      </c>
      <c r="F7" s="8">
        <f>'Average Wage'!F7*'Calculate your annual wage'!$I$3/100*$I$2/100</f>
        <v>47892.21</v>
      </c>
      <c r="G7" s="8">
        <f>'Average Wage'!G7*'Calculate your annual wage'!$I$3/100*$I$2/100</f>
        <v>50264.65</v>
      </c>
      <c r="H7" s="8">
        <f>'Average Wage'!H7*'Calculate your annual wage'!$I$3/100*$I$2/100</f>
        <v>52571.6</v>
      </c>
      <c r="I7" s="8">
        <f>'Average Wage'!I7*'Calculate your annual wage'!$I$3/100*$I$2/100</f>
        <v>55041.88</v>
      </c>
      <c r="J7" s="8">
        <f>'Average Wage'!J7*'Calculate your annual wage'!$I$3/100*$I$2/100</f>
        <v>57120.01</v>
      </c>
      <c r="K7" s="8">
        <f>'Average Wage'!K7*'Calculate your annual wage'!$I$3/100*$I$2/100</f>
        <v>60321.120000000003</v>
      </c>
      <c r="L7" s="8">
        <f>'Average Wage'!L7*'Calculate your annual wage'!$I$3/100*$I$2/100</f>
        <v>63545.67</v>
      </c>
      <c r="M7" s="8">
        <f>'Average Wage'!M7*'Calculate your annual wage'!$I$3/100*$I$2/100</f>
        <v>66724</v>
      </c>
      <c r="N7" s="8">
        <f>'Average Wage'!N7*'Calculate your annual wage'!$I$3/100*$I$2/100</f>
        <v>69903</v>
      </c>
      <c r="O7" s="8">
        <f>'Average Wage'!O7*'Calculate your annual wage'!$I$3/100*$I$2/100</f>
        <v>74057</v>
      </c>
      <c r="P7" s="8">
        <f>'Average Wage'!P7*'Calculate your annual wage'!$I$3/100*$I$2/100</f>
        <v>77574</v>
      </c>
      <c r="Q7" s="8">
        <f>'Average Wage'!Q7*'Calculate your annual wage'!$I$3/100*$I$2/100</f>
        <v>79409</v>
      </c>
      <c r="R7" s="8">
        <f>'Average Wage'!R7*'Calculate your annual wage'!$I$3/100*$I$2/100</f>
        <v>80720</v>
      </c>
      <c r="S7" s="8">
        <f>'Average Wage'!S7*'Calculate your annual wage'!$I$3/100*$I$2/100</f>
        <v>82039</v>
      </c>
      <c r="T7" s="8">
        <f>'Average Wage'!T7*'Calculate your annual wage'!$I$3/100*$I$2/100</f>
        <v>83336</v>
      </c>
      <c r="U7" s="8">
        <f>'Average Wage'!U7*'Calculate your annual wage'!$I$3/100*$I$2/100</f>
        <v>85777.95</v>
      </c>
      <c r="V7" s="8">
        <f>'Average Wage'!V7*'Calculate your annual wage'!$I$3/100*$I$2/100</f>
        <v>87781</v>
      </c>
      <c r="W7" s="8">
        <f>'Average Wage'!W7*'Calculate your annual wage'!$I$3/100*$I$2/100</f>
        <v>90883</v>
      </c>
      <c r="X7" s="8">
        <f>'Average Wage'!X7*'Calculate your annual wage'!$I$3/100*$I$2/100</f>
        <v>92902</v>
      </c>
      <c r="Y7" s="8">
        <f>'Average Wage'!Y7*'Calculate your annual wage'!$I$3/100*$I$2/100</f>
        <v>95735</v>
      </c>
      <c r="Z7" s="8">
        <f>'Average Wage'!Z7*'Calculate your annual wage'!$I$3/100*$I$2/100</f>
        <v>99565.25</v>
      </c>
      <c r="AA7" s="8">
        <f>'Average Wage'!AA7*'Calculate your annual wage'!$I$3/100*$I$2/100</f>
        <v>103794</v>
      </c>
    </row>
    <row r="8" spans="1:27" ht="14.4" x14ac:dyDescent="0.3">
      <c r="A8" s="5" t="str">
        <f>'Average Wage'!A8</f>
        <v>Austria</v>
      </c>
      <c r="B8" s="6" t="str">
        <f>'Average Wage'!B8</f>
        <v>2001-2024</v>
      </c>
      <c r="C8" s="7" t="str">
        <f>'Average Wage'!C8</f>
        <v>National in 2001; EUR since 2002</v>
      </c>
      <c r="D8" s="8">
        <f>'Average Wage'!D8*'Calculate your annual wage'!$I$3/100*$I$2/100</f>
        <v>416661.87</v>
      </c>
      <c r="E8" s="8">
        <f>'Average Wage'!E8*'Calculate your annual wage'!$I$3/100*$I$2/100</f>
        <v>30966</v>
      </c>
      <c r="F8" s="8">
        <f>'Average Wage'!F8*'Calculate your annual wage'!$I$3/100*$I$2/100</f>
        <v>32288</v>
      </c>
      <c r="G8" s="8">
        <f>'Average Wage'!G8*'Calculate your annual wage'!$I$3/100*$I$2/100</f>
        <v>32952</v>
      </c>
      <c r="H8" s="8">
        <f>'Average Wage'!H8*'Calculate your annual wage'!$I$3/100*$I$2/100</f>
        <v>34025</v>
      </c>
      <c r="I8" s="8">
        <f>'Average Wage'!I8*'Calculate your annual wage'!$I$3/100*$I$2/100</f>
        <v>35143</v>
      </c>
      <c r="J8" s="8">
        <f>'Average Wage'!J8*'Calculate your annual wage'!$I$3/100*$I$2/100</f>
        <v>36228</v>
      </c>
      <c r="K8" s="8">
        <f>'Average Wage'!K8*'Calculate your annual wage'!$I$3/100*$I$2/100</f>
        <v>37258</v>
      </c>
      <c r="L8" s="8">
        <f>'Average Wage'!L8*'Calculate your annual wage'!$I$3/100*$I$2/100</f>
        <v>37831.760000000002</v>
      </c>
      <c r="M8" s="8">
        <f>'Average Wage'!M8*'Calculate your annual wage'!$I$3/100*$I$2/100</f>
        <v>38503.769999999997</v>
      </c>
      <c r="N8" s="8">
        <f>'Average Wage'!N8*'Calculate your annual wage'!$I$3/100*$I$2/100</f>
        <v>39692.589999999997</v>
      </c>
      <c r="O8" s="8">
        <f>'Average Wage'!O8*'Calculate your annual wage'!$I$3/100*$I$2/100</f>
        <v>40708.400000000001</v>
      </c>
      <c r="P8" s="8">
        <f>'Average Wage'!P8*'Calculate your annual wage'!$I$3/100*$I$2/100</f>
        <v>41940.339999999997</v>
      </c>
      <c r="Q8" s="8">
        <f>'Average Wage'!Q8*'Calculate your annual wage'!$I$3/100*$I$2/100</f>
        <v>42813.65</v>
      </c>
      <c r="R8" s="8">
        <f>'Average Wage'!R8*'Calculate your annual wage'!$I$3/100*$I$2/100</f>
        <v>43910.76</v>
      </c>
      <c r="S8" s="8">
        <f>'Average Wage'!S8*'Calculate your annual wage'!$I$3/100*$I$2/100</f>
        <v>45072.63</v>
      </c>
      <c r="T8" s="8">
        <f>'Average Wage'!T8*'Calculate your annual wage'!$I$3/100*$I$2/100</f>
        <v>46001.74</v>
      </c>
      <c r="U8" s="8">
        <f>'Average Wage'!U8*'Calculate your annual wage'!$I$3/100*$I$2/100</f>
        <v>47077.81</v>
      </c>
      <c r="V8" s="8">
        <f>'Average Wage'!V8*'Calculate your annual wage'!$I$3/100*$I$2/100</f>
        <v>48397.73</v>
      </c>
      <c r="W8" s="8">
        <f>'Average Wage'!W8*'Calculate your annual wage'!$I$3/100*$I$2/100</f>
        <v>49086.92</v>
      </c>
      <c r="X8" s="8">
        <f>'Average Wage'!X8*'Calculate your annual wage'!$I$3/100*$I$2/100</f>
        <v>50447.06</v>
      </c>
      <c r="Y8" s="8">
        <f>'Average Wage'!Y8*'Calculate your annual wage'!$I$3/100*$I$2/100</f>
        <v>53125.53</v>
      </c>
      <c r="Z8" s="8">
        <f>'Average Wage'!Z8*'Calculate your annual wage'!$I$3/100*$I$2/100</f>
        <v>56927.61</v>
      </c>
      <c r="AA8" s="8">
        <f>'Average Wage'!AA8*'Calculate your annual wage'!$I$3/100*$I$2/100</f>
        <v>61698.96</v>
      </c>
    </row>
    <row r="9" spans="1:27" ht="14.4" x14ac:dyDescent="0.3">
      <c r="A9" s="5" t="str">
        <f>'Average Wage'!A9</f>
        <v>Belgium</v>
      </c>
      <c r="B9" s="6" t="str">
        <f>'Average Wage'!B9</f>
        <v>2001-2022</v>
      </c>
      <c r="C9" s="7" t="str">
        <f>'Average Wage'!C9</f>
        <v>National in 2001; EUR since 2002</v>
      </c>
      <c r="D9" s="8">
        <f>'Average Wage'!D9*'Calculate your annual wage'!$I$3/100*$I$2/100</f>
        <v>1335613.8</v>
      </c>
      <c r="E9" s="8">
        <f>'Average Wage'!E9*'Calculate your annual wage'!$I$3/100*$I$2/100</f>
        <v>34330</v>
      </c>
      <c r="F9" s="8">
        <f>'Average Wage'!F9*'Calculate your annual wage'!$I$3/100*$I$2/100</f>
        <v>34643</v>
      </c>
      <c r="G9" s="8">
        <f>'Average Wage'!G9*'Calculate your annual wage'!$I$3/100*$I$2/100</f>
        <v>35704</v>
      </c>
      <c r="H9" s="8">
        <f>'Average Wage'!H9*'Calculate your annual wage'!$I$3/100*$I$2/100</f>
        <v>36672.699999999997</v>
      </c>
      <c r="I9" s="8">
        <f>'Average Wage'!I9*'Calculate your annual wage'!$I$3/100*$I$2/100</f>
        <v>37674</v>
      </c>
      <c r="J9" s="8">
        <f>'Average Wage'!J9*'Calculate your annual wage'!$I$3/100*$I$2/100</f>
        <v>38659</v>
      </c>
      <c r="K9" s="8">
        <f>'Average Wage'!K9*'Calculate your annual wage'!$I$3/100*$I$2/100</f>
        <v>40698</v>
      </c>
      <c r="L9" s="8">
        <f>'Average Wage'!L9*'Calculate your annual wage'!$I$3/100*$I$2/100</f>
        <v>42149</v>
      </c>
      <c r="M9" s="8">
        <f>'Average Wage'!M9*'Calculate your annual wage'!$I$3/100*$I$2/100</f>
        <v>43423</v>
      </c>
      <c r="N9" s="8">
        <f>'Average Wage'!N9*'Calculate your annual wage'!$I$3/100*$I$2/100</f>
        <v>44636</v>
      </c>
      <c r="O9" s="8">
        <f>'Average Wage'!O9*'Calculate your annual wage'!$I$3/100*$I$2/100</f>
        <v>45886</v>
      </c>
      <c r="P9" s="8">
        <f>'Average Wage'!P9*'Calculate your annual wage'!$I$3/100*$I$2/100</f>
        <v>46197</v>
      </c>
      <c r="Q9" s="8">
        <f>'Average Wage'!Q9*'Calculate your annual wage'!$I$3/100*$I$2/100</f>
        <v>46451</v>
      </c>
      <c r="R9" s="8">
        <f>'Average Wage'!R9*'Calculate your annual wage'!$I$3/100*$I$2/100</f>
        <v>46479</v>
      </c>
      <c r="S9" s="8">
        <f>'Average Wage'!S9*'Calculate your annual wage'!$I$3/100*$I$2/100</f>
        <v>46528</v>
      </c>
      <c r="T9" s="8">
        <f>'Average Wage'!T9*'Calculate your annual wage'!$I$3/100*$I$2/100</f>
        <v>47527</v>
      </c>
      <c r="U9" s="8">
        <f>'Average Wage'!U9*'Calculate your annual wage'!$I$3/100*$I$2/100</f>
        <v>48645</v>
      </c>
      <c r="V9" s="8">
        <f>'Average Wage'!V9*'Calculate your annual wage'!$I$3/100*$I$2/100</f>
        <v>49783</v>
      </c>
      <c r="W9" s="8">
        <f>'Average Wage'!W9*'Calculate your annual wage'!$I$3/100*$I$2/100</f>
        <v>50312</v>
      </c>
      <c r="X9" s="8">
        <f>'Average Wage'!X9*'Calculate your annual wage'!$I$3/100*$I$2/100</f>
        <v>51328</v>
      </c>
      <c r="Y9" s="8">
        <f>'Average Wage'!Y9*'Calculate your annual wage'!$I$3/100*$I$2/100</f>
        <v>55038</v>
      </c>
      <c r="Z9" s="8">
        <f>'Average Wage'!Z9*'Calculate your annual wage'!$I$3/100*$I$2/100</f>
        <v>58913</v>
      </c>
      <c r="AA9" s="8">
        <f>'Average Wage'!AA9*'Calculate your annual wage'!$I$3/100*$I$2/100</f>
        <v>60841</v>
      </c>
    </row>
    <row r="10" spans="1:27" ht="14.4" x14ac:dyDescent="0.3">
      <c r="A10" s="5" t="str">
        <f>'Average Wage'!A10</f>
        <v>Bulgaria</v>
      </c>
      <c r="B10" s="6" t="str">
        <f>'Average Wage'!B10</f>
        <v>2008-2024</v>
      </c>
      <c r="C10" s="7" t="str">
        <f>'Average Wage'!C10</f>
        <v>National</v>
      </c>
      <c r="D10" s="8"/>
      <c r="E10" s="8"/>
      <c r="F10" s="8"/>
      <c r="G10" s="8"/>
      <c r="H10" s="8"/>
      <c r="I10" s="8"/>
      <c r="J10" s="8"/>
      <c r="K10" s="8">
        <f>'Average Wage'!K10*'Calculate your annual wage'!$I$3/100*$I$2/100</f>
        <v>6509</v>
      </c>
      <c r="L10" s="8">
        <f>'Average Wage'!L10*'Calculate your annual wage'!$I$3/100*$I$2/100</f>
        <v>7372</v>
      </c>
      <c r="M10" s="8">
        <f>'Average Wage'!M10*'Calculate your annual wage'!$I$3/100*$I$2/100</f>
        <v>7917</v>
      </c>
      <c r="N10" s="8">
        <f>'Average Wage'!N10*'Calculate your annual wage'!$I$3/100*$I$2/100</f>
        <v>8474</v>
      </c>
      <c r="O10" s="8">
        <f>'Average Wage'!O10*'Calculate your annual wage'!$I$3/100*$I$2/100</f>
        <v>8978</v>
      </c>
      <c r="P10" s="8">
        <f>'Average Wage'!P10*'Calculate your annual wage'!$I$3/100*$I$2/100</f>
        <v>9476</v>
      </c>
      <c r="Q10" s="8">
        <f>'Average Wage'!Q10*'Calculate your annual wage'!$I$3/100*$I$2/100</f>
        <v>10064</v>
      </c>
      <c r="R10" s="8">
        <f>'Average Wage'!R10*'Calculate your annual wage'!$I$3/100*$I$2/100</f>
        <v>10826</v>
      </c>
      <c r="S10" s="8">
        <f>'Average Wage'!S10*'Calculate your annual wage'!$I$3/100*$I$2/100</f>
        <v>11699</v>
      </c>
      <c r="T10" s="8">
        <f>'Average Wage'!T10*'Calculate your annual wage'!$I$3/100*$I$2/100</f>
        <v>12871</v>
      </c>
      <c r="U10" s="8">
        <f>'Average Wage'!U10*'Calculate your annual wage'!$I$3/100*$I$2/100</f>
        <v>13729</v>
      </c>
      <c r="V10" s="8">
        <f>'Average Wage'!V10*'Calculate your annual wage'!$I$3/100*$I$2/100</f>
        <v>15357</v>
      </c>
      <c r="W10" s="8">
        <f>'Average Wage'!W10*'Calculate your annual wage'!$I$3/100*$I$2/100</f>
        <v>16667</v>
      </c>
      <c r="X10" s="8">
        <f>'Average Wage'!X10*'Calculate your annual wage'!$I$3/100*$I$2/100</f>
        <v>18794</v>
      </c>
      <c r="Y10" s="8">
        <f>'Average Wage'!Y10*'Calculate your annual wage'!$I$3/100*$I$2/100</f>
        <v>21598</v>
      </c>
      <c r="Z10" s="8">
        <f>'Average Wage'!Z10*'Calculate your annual wage'!$I$3/100*$I$2/100</f>
        <v>24928</v>
      </c>
      <c r="AA10" s="8">
        <f>'Average Wage'!AA10*'Calculate your annual wage'!$I$3/100*$I$2/100</f>
        <v>27910.94</v>
      </c>
    </row>
    <row r="11" spans="1:27" ht="14.4" x14ac:dyDescent="0.3">
      <c r="A11" s="5" t="str">
        <f>'Average Wage'!A11</f>
        <v>Canada</v>
      </c>
      <c r="B11" s="6" t="str">
        <f>'Average Wage'!B11</f>
        <v>2001-2024</v>
      </c>
      <c r="C11" s="7" t="str">
        <f>'Average Wage'!C11</f>
        <v>National</v>
      </c>
      <c r="D11" s="8">
        <f>'Average Wage'!D11*'Calculate your annual wage'!$I$3/100*$I$2/100</f>
        <v>44600</v>
      </c>
      <c r="E11" s="8">
        <f>'Average Wage'!E11*'Calculate your annual wage'!$I$3/100*$I$2/100</f>
        <v>44700</v>
      </c>
      <c r="F11" s="8">
        <f>'Average Wage'!F11*'Calculate your annual wage'!$I$3/100*$I$2/100</f>
        <v>44900</v>
      </c>
      <c r="G11" s="8">
        <f>'Average Wage'!G11*'Calculate your annual wage'!$I$3/100*$I$2/100</f>
        <v>48900</v>
      </c>
      <c r="H11" s="8">
        <f>'Average Wage'!H11*'Calculate your annual wage'!$I$3/100*$I$2/100</f>
        <v>49900</v>
      </c>
      <c r="I11" s="8">
        <f>'Average Wage'!I11*'Calculate your annual wage'!$I$3/100*$I$2/100</f>
        <v>52500</v>
      </c>
      <c r="J11" s="8">
        <f>'Average Wage'!J11*'Calculate your annual wage'!$I$3/100*$I$2/100</f>
        <v>54500</v>
      </c>
      <c r="K11" s="8">
        <f>'Average Wage'!K11*'Calculate your annual wage'!$I$3/100*$I$2/100</f>
        <v>55400</v>
      </c>
      <c r="L11" s="8">
        <f>'Average Wage'!L11*'Calculate your annual wage'!$I$3/100*$I$2/100</f>
        <v>57700</v>
      </c>
      <c r="M11" s="8">
        <f>'Average Wage'!M11*'Calculate your annual wage'!$I$3/100*$I$2/100</f>
        <v>58800</v>
      </c>
      <c r="N11" s="8">
        <f>'Average Wage'!N11*'Calculate your annual wage'!$I$3/100*$I$2/100</f>
        <v>59400</v>
      </c>
      <c r="O11" s="8">
        <f>'Average Wage'!O11*'Calculate your annual wage'!$I$3/100*$I$2/100</f>
        <v>59700</v>
      </c>
      <c r="P11" s="8">
        <f>'Average Wage'!P11*'Calculate your annual wage'!$I$3/100*$I$2/100</f>
        <v>62000</v>
      </c>
      <c r="Q11" s="8">
        <f>'Average Wage'!Q11*'Calculate your annual wage'!$I$3/100*$I$2/100</f>
        <v>64300</v>
      </c>
      <c r="R11" s="8">
        <f>'Average Wage'!R11*'Calculate your annual wage'!$I$3/100*$I$2/100</f>
        <v>65600</v>
      </c>
      <c r="S11" s="8">
        <f>'Average Wage'!S11*'Calculate your annual wage'!$I$3/100*$I$2/100</f>
        <v>65200</v>
      </c>
      <c r="T11" s="8">
        <f>'Average Wage'!T11*'Calculate your annual wage'!$I$3/100*$I$2/100</f>
        <v>67100</v>
      </c>
      <c r="U11" s="8">
        <f>'Average Wage'!U11*'Calculate your annual wage'!$I$3/100*$I$2/100</f>
        <v>68500</v>
      </c>
      <c r="V11" s="8">
        <f>'Average Wage'!V11*'Calculate your annual wage'!$I$3/100*$I$2/100</f>
        <v>68800</v>
      </c>
      <c r="W11" s="8">
        <f>'Average Wage'!W11*'Calculate your annual wage'!$I$3/100*$I$2/100</f>
        <v>76100</v>
      </c>
      <c r="X11" s="8">
        <f>'Average Wage'!X11*'Calculate your annual wage'!$I$3/100*$I$2/100</f>
        <v>79500</v>
      </c>
      <c r="Y11" s="8">
        <f>'Average Wage'!Y11*'Calculate your annual wage'!$I$3/100*$I$2/100</f>
        <v>82300</v>
      </c>
      <c r="Z11" s="8">
        <f>'Average Wage'!Z11*'Calculate your annual wage'!$I$3/100*$I$2/100</f>
        <v>85347.09</v>
      </c>
      <c r="AA11" s="8">
        <f>'Average Wage'!AA11*'Calculate your annual wage'!$I$3/100*$I$2/100</f>
        <v>88359.58</v>
      </c>
    </row>
    <row r="12" spans="1:27" ht="14.4" x14ac:dyDescent="0.3">
      <c r="A12" s="5" t="str">
        <f>'Average Wage'!A12</f>
        <v>Chile</v>
      </c>
      <c r="B12" s="6" t="str">
        <f>'Average Wage'!B12</f>
        <v>2011-2015</v>
      </c>
      <c r="C12" s="7" t="str">
        <f>'Average Wage'!C12</f>
        <v>National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f>'Average Wage'!N12*'Calculate your annual wage'!$I$3/100*$I$2/100</f>
        <v>6513881</v>
      </c>
      <c r="O12" s="8">
        <f>'Average Wage'!O12*'Calculate your annual wage'!$I$3/100*$I$2/100</f>
        <v>6979141</v>
      </c>
      <c r="P12" s="8">
        <f>'Average Wage'!P12*'Calculate your annual wage'!$I$3/100*$I$2/100</f>
        <v>7412107</v>
      </c>
      <c r="Q12" s="8">
        <f>'Average Wage'!Q12*'Calculate your annual wage'!$I$3/100*$I$2/100</f>
        <v>7877707</v>
      </c>
      <c r="R12" s="8">
        <f>'Average Wage'!R12*'Calculate your annual wage'!$I$3/100*$I$2/100</f>
        <v>8481551</v>
      </c>
      <c r="S12" s="8">
        <f>'Average Wage'!S12*'Calculate your annual wage'!$I$3/100*$I$2/100</f>
        <v>8975814.5</v>
      </c>
      <c r="T12" s="8"/>
      <c r="U12" s="8"/>
      <c r="V12" s="8"/>
      <c r="W12" s="8">
        <f>'Average Wage'!W12*'Calculate your annual wage'!$I$3/100*$I$2/100</f>
        <v>10282188</v>
      </c>
      <c r="X12" s="8">
        <f>'Average Wage'!X12*'Calculate your annual wage'!$I$3/100*$I$2/100</f>
        <v>10793531</v>
      </c>
      <c r="Y12" s="8">
        <f>'Average Wage'!Y12*'Calculate your annual wage'!$I$3/100*$I$2/100</f>
        <v>11850890</v>
      </c>
      <c r="Z12" s="8">
        <f>'Average Wage'!Z12*'Calculate your annual wage'!$I$3/100*$I$2/100</f>
        <v>13163425</v>
      </c>
      <c r="AA12" s="8">
        <f>'Average Wage'!AA12*'Calculate your annual wage'!$I$3/100*$I$2/100</f>
        <v>14074320</v>
      </c>
    </row>
    <row r="13" spans="1:27" ht="14.4" x14ac:dyDescent="0.3">
      <c r="A13" s="5" t="str">
        <f>'Average Wage'!A13</f>
        <v>Croatia</v>
      </c>
      <c r="B13" s="6" t="str">
        <f>'Average Wage'!B13</f>
        <v>2013-2024</v>
      </c>
      <c r="C13" s="7" t="str">
        <f>'Average Wage'!C13</f>
        <v>National; EUR since 2023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>
        <f>'Average Wage'!P13*'Calculate your annual wage'!$I$3/100*$I$2/100</f>
        <v>85044</v>
      </c>
      <c r="Q13" s="8">
        <f>'Average Wage'!Q13*'Calculate your annual wage'!$I$3/100*$I$2/100</f>
        <v>85488</v>
      </c>
      <c r="R13" s="8">
        <f>'Average Wage'!R13*'Calculate your annual wage'!$I$3/100*$I$2/100</f>
        <v>87336</v>
      </c>
      <c r="S13" s="8">
        <f>'Average Wage'!S13*'Calculate your annual wage'!$I$3/100*$I$2/100</f>
        <v>89304</v>
      </c>
      <c r="T13" s="8">
        <f>'Average Wage'!T13*'Calculate your annual wage'!$I$3/100*$I$2/100</f>
        <v>92955</v>
      </c>
      <c r="U13" s="8">
        <f>'Average Wage'!U13*'Calculate your annual wage'!$I$3/100*$I$2/100</f>
        <v>97944</v>
      </c>
      <c r="V13" s="8">
        <f>'Average Wage'!V13*'Calculate your annual wage'!$I$3/100*$I$2/100</f>
        <v>101362</v>
      </c>
      <c r="W13" s="8">
        <f>'Average Wage'!W13*'Calculate your annual wage'!$I$3/100*$I$2/100</f>
        <v>105268</v>
      </c>
      <c r="X13" s="8">
        <f>'Average Wage'!X13*'Calculate your annual wage'!$I$3/100*$I$2/100</f>
        <v>109457</v>
      </c>
      <c r="Y13" s="8">
        <f>'Average Wage'!Y13*'Calculate your annual wage'!$I$3/100*$I$2/100</f>
        <v>119835</v>
      </c>
      <c r="Z13" s="8">
        <f>'Average Wage'!Z13*'Calculate your annual wage'!$I$3/100*$I$2/100</f>
        <v>18157</v>
      </c>
      <c r="AA13" s="8">
        <f>'Average Wage'!AA13*'Calculate your annual wage'!$I$3/100*$I$2/100</f>
        <v>19999.93</v>
      </c>
    </row>
    <row r="14" spans="1:27" ht="14.4" x14ac:dyDescent="0.3">
      <c r="A14" s="5" t="str">
        <f>'Average Wage'!A14</f>
        <v>Cyprus</v>
      </c>
      <c r="B14" s="6" t="str">
        <f>'Average Wage'!B14</f>
        <v>2005-2007, 2014, 2017-2024</v>
      </c>
      <c r="C14" s="7" t="str">
        <f>'Average Wage'!C14</f>
        <v>National 2005-2007</v>
      </c>
      <c r="D14" s="8"/>
      <c r="E14" s="8"/>
      <c r="F14" s="8"/>
      <c r="G14" s="8"/>
      <c r="H14" s="8">
        <f>'Average Wage'!H14*'Calculate your annual wage'!$I$3/100*$I$2/100</f>
        <v>9739</v>
      </c>
      <c r="I14" s="8">
        <f>'Average Wage'!I14*'Calculate your annual wage'!$I$3/100*$I$2/100</f>
        <v>10405</v>
      </c>
      <c r="J14" s="8">
        <f>'Average Wage'!J14*'Calculate your annual wage'!$I$3/100*$I$2/100</f>
        <v>10976</v>
      </c>
      <c r="K14" s="8">
        <f>'Average Wage'!K14*'Calculate your annual wage'!$I$3/100*$I$2/100</f>
        <v>19824</v>
      </c>
      <c r="L14" s="8">
        <f>'Average Wage'!L14*'Calculate your annual wage'!$I$3/100*$I$2/100</f>
        <v>20520</v>
      </c>
      <c r="M14" s="8">
        <f>'Average Wage'!M14*'Calculate your annual wage'!$I$3/100*$I$2/100</f>
        <v>21120</v>
      </c>
      <c r="N14" s="8">
        <f>'Average Wage'!N14*'Calculate your annual wage'!$I$3/100*$I$2/100</f>
        <v>21612</v>
      </c>
      <c r="O14" s="8">
        <f>'Average Wage'!O14*'Calculate your annual wage'!$I$3/100*$I$2/100</f>
        <v>21912</v>
      </c>
      <c r="P14" s="8">
        <f>'Average Wage'!P14*'Calculate your annual wage'!$I$3/100*$I$2/100</f>
        <v>21348</v>
      </c>
      <c r="Q14" s="8">
        <f>'Average Wage'!Q14*'Calculate your annual wage'!$I$3/100*$I$2/100</f>
        <v>20712</v>
      </c>
      <c r="R14" s="8">
        <f>'Average Wage'!R14*'Calculate your annual wage'!$I$3/100*$I$2/100</f>
        <v>20712</v>
      </c>
      <c r="S14" s="8">
        <f>'Average Wage'!S14*'Calculate your annual wage'!$I$3/100*$I$2/100</f>
        <v>20832</v>
      </c>
      <c r="T14" s="8">
        <f>'Average Wage'!T14*'Calculate your annual wage'!$I$3/100*$I$2/100</f>
        <v>21192</v>
      </c>
      <c r="U14" s="8">
        <f>'Average Wage'!U14*'Calculate your annual wage'!$I$3/100*$I$2/100</f>
        <v>21864</v>
      </c>
      <c r="V14" s="8">
        <f>'Average Wage'!V14*'Calculate your annual wage'!$I$3/100*$I$2/100</f>
        <v>22332</v>
      </c>
      <c r="W14" s="8">
        <f>'Average Wage'!W14*'Calculate your annual wage'!$I$3/100*$I$2/100</f>
        <v>22440</v>
      </c>
      <c r="X14" s="8">
        <f>'Average Wage'!X14*'Calculate your annual wage'!$I$3/100*$I$2/100</f>
        <v>23244</v>
      </c>
      <c r="Y14" s="8">
        <f>'Average Wage'!Y14*'Calculate your annual wage'!$I$3/100*$I$2/100</f>
        <v>25416</v>
      </c>
      <c r="Z14" s="8">
        <f>'Average Wage'!Z14*'Calculate your annual wage'!$I$3/100*$I$2/100</f>
        <v>27480</v>
      </c>
      <c r="AA14" s="8">
        <f>'Average Wage'!AA14*'Calculate your annual wage'!$I$3/100*$I$2/100</f>
        <v>28698.48</v>
      </c>
    </row>
    <row r="15" spans="1:27" ht="14.4" x14ac:dyDescent="0.3">
      <c r="A15" s="5" t="str">
        <f>'Average Wage'!A15</f>
        <v>Czech Republic</v>
      </c>
      <c r="B15" s="6" t="str">
        <f>'Average Wage'!B15</f>
        <v>2001-2024</v>
      </c>
      <c r="C15" s="7" t="str">
        <f>'Average Wage'!C15</f>
        <v>National</v>
      </c>
      <c r="D15" s="8">
        <f>'Average Wage'!D15*'Calculate your annual wage'!$I$3/100*$I$2/100</f>
        <v>174096</v>
      </c>
      <c r="E15" s="8">
        <f>'Average Wage'!E15*'Calculate your annual wage'!$I$3/100*$I$2/100</f>
        <v>187129</v>
      </c>
      <c r="F15" s="8">
        <f>'Average Wage'!F15*'Calculate your annual wage'!$I$3/100*$I$2/100</f>
        <v>196133</v>
      </c>
      <c r="G15" s="8">
        <f>'Average Wage'!G15*'Calculate your annual wage'!$I$3/100*$I$2/100</f>
        <v>209080</v>
      </c>
      <c r="H15" s="8">
        <f>'Average Wage'!H15*'Calculate your annual wage'!$I$3/100*$I$2/100</f>
        <v>219050</v>
      </c>
      <c r="I15" s="8">
        <f>'Average Wage'!I15*'Calculate your annual wage'!$I$3/100*$I$2/100</f>
        <v>233580</v>
      </c>
      <c r="J15" s="8">
        <f>'Average Wage'!J15*'Calculate your annual wage'!$I$3/100*$I$2/100</f>
        <v>250710</v>
      </c>
      <c r="K15" s="8">
        <f>'Average Wage'!K15*'Calculate your annual wage'!$I$3/100*$I$2/100</f>
        <v>272650</v>
      </c>
      <c r="L15" s="8">
        <f>'Average Wage'!L15*'Calculate your annual wage'!$I$3/100*$I$2/100</f>
        <v>280097</v>
      </c>
      <c r="M15" s="8">
        <f>'Average Wage'!M15*'Calculate your annual wage'!$I$3/100*$I$2/100</f>
        <v>288088</v>
      </c>
      <c r="N15" s="8">
        <f>'Average Wage'!N15*'Calculate your annual wage'!$I$3/100*$I$2/100</f>
        <v>296074</v>
      </c>
      <c r="O15" s="8">
        <f>'Average Wage'!O15*'Calculate your annual wage'!$I$3/100*$I$2/100</f>
        <v>303822</v>
      </c>
      <c r="P15" s="8">
        <f>'Average Wage'!P15*'Calculate your annual wage'!$I$3/100*$I$2/100</f>
        <v>302321</v>
      </c>
      <c r="Q15" s="8">
        <f>'Average Wage'!Q15*'Calculate your annual wage'!$I$3/100*$I$2/100</f>
        <v>311443</v>
      </c>
      <c r="R15" s="8">
        <f>'Average Wage'!R15*'Calculate your annual wage'!$I$3/100*$I$2/100</f>
        <v>320960</v>
      </c>
      <c r="S15" s="8">
        <f>'Average Wage'!S15*'Calculate your annual wage'!$I$3/100*$I$2/100</f>
        <v>334606</v>
      </c>
      <c r="T15" s="8">
        <f>'Average Wage'!T15*'Calculate your annual wage'!$I$3/100*$I$2/100</f>
        <v>356098</v>
      </c>
      <c r="U15" s="8">
        <f>'Average Wage'!U15*'Calculate your annual wage'!$I$3/100*$I$2/100</f>
        <v>382948</v>
      </c>
      <c r="V15" s="8">
        <f>'Average Wage'!V15*'Calculate your annual wage'!$I$3/100*$I$2/100</f>
        <v>410579</v>
      </c>
      <c r="W15" s="8">
        <f>'Average Wage'!W15*'Calculate your annual wage'!$I$3/100*$I$2/100</f>
        <v>423535</v>
      </c>
      <c r="X15" s="8">
        <f>'Average Wage'!X15*'Calculate your annual wage'!$I$3/100*$I$2/100</f>
        <v>446411</v>
      </c>
      <c r="Y15" s="8">
        <f>'Average Wage'!Y15*'Calculate your annual wage'!$I$3/100*$I$2/100</f>
        <v>479623</v>
      </c>
      <c r="Z15" s="8">
        <f>'Average Wage'!Z15*'Calculate your annual wage'!$I$3/100*$I$2/100</f>
        <v>518383</v>
      </c>
      <c r="AA15" s="8">
        <f>'Average Wage'!AA15*'Calculate your annual wage'!$I$3/100*$I$2/100</f>
        <v>549740.81999999995</v>
      </c>
    </row>
    <row r="16" spans="1:27" ht="14.4" x14ac:dyDescent="0.3">
      <c r="A16" s="5" t="str">
        <f>'Average Wage'!A16</f>
        <v>Denmark</v>
      </c>
      <c r="B16" s="6" t="str">
        <f>'Average Wage'!B16</f>
        <v>2001-2024</v>
      </c>
      <c r="C16" s="7" t="str">
        <f>'Average Wage'!C16</f>
        <v>National</v>
      </c>
      <c r="D16" s="8">
        <f>'Average Wage'!D16*'Calculate your annual wage'!$I$3/100*$I$2/100</f>
        <v>292100</v>
      </c>
      <c r="E16" s="8">
        <f>'Average Wage'!E16*'Calculate your annual wage'!$I$3/100*$I$2/100</f>
        <v>302500</v>
      </c>
      <c r="F16" s="8">
        <f>'Average Wage'!F16*'Calculate your annual wage'!$I$3/100*$I$2/100</f>
        <v>311300</v>
      </c>
      <c r="G16" s="8">
        <f>'Average Wage'!G16*'Calculate your annual wage'!$I$3/100*$I$2/100</f>
        <v>316500</v>
      </c>
      <c r="H16" s="8">
        <f>'Average Wage'!H16*'Calculate your annual wage'!$I$3/100*$I$2/100</f>
        <v>320300</v>
      </c>
      <c r="I16" s="8">
        <f>'Average Wage'!I16*'Calculate your annual wage'!$I$3/100*$I$2/100</f>
        <v>330900</v>
      </c>
      <c r="J16" s="8">
        <f>'Average Wage'!J16*'Calculate your annual wage'!$I$3/100*$I$2/100</f>
        <v>346400</v>
      </c>
      <c r="K16" s="8">
        <f>'Average Wage'!K16*'Calculate your annual wage'!$I$3/100*$I$2/100</f>
        <v>359300</v>
      </c>
      <c r="L16" s="8">
        <f>'Average Wage'!L16*'Calculate your annual wage'!$I$3/100*$I$2/100</f>
        <v>367051</v>
      </c>
      <c r="M16" s="8">
        <f>'Average Wage'!M16*'Calculate your annual wage'!$I$3/100*$I$2/100</f>
        <v>376073</v>
      </c>
      <c r="N16" s="8">
        <f>'Average Wage'!N16*'Calculate your annual wage'!$I$3/100*$I$2/100</f>
        <v>386456.6</v>
      </c>
      <c r="O16" s="8">
        <f>'Average Wage'!O16*'Calculate your annual wage'!$I$3/100*$I$2/100</f>
        <v>391951</v>
      </c>
      <c r="P16" s="8">
        <f>'Average Wage'!P16*'Calculate your annual wage'!$I$3/100*$I$2/100</f>
        <v>393462.6</v>
      </c>
      <c r="Q16" s="8">
        <f>'Average Wage'!Q16*'Calculate your annual wage'!$I$3/100*$I$2/100</f>
        <v>397600</v>
      </c>
      <c r="R16" s="8">
        <f>'Average Wage'!R16*'Calculate your annual wage'!$I$3/100*$I$2/100</f>
        <v>403600</v>
      </c>
      <c r="S16" s="8">
        <f>'Average Wage'!S16*'Calculate your annual wage'!$I$3/100*$I$2/100</f>
        <v>406600</v>
      </c>
      <c r="T16" s="8">
        <f>'Average Wage'!T16*'Calculate your annual wage'!$I$3/100*$I$2/100</f>
        <v>412045</v>
      </c>
      <c r="U16" s="8">
        <f>'Average Wage'!U16*'Calculate your annual wage'!$I$3/100*$I$2/100</f>
        <v>421100</v>
      </c>
      <c r="V16" s="8">
        <f>'Average Wage'!V16*'Calculate your annual wage'!$I$3/100*$I$2/100</f>
        <v>432300</v>
      </c>
      <c r="W16" s="8">
        <f>'Average Wage'!W16*'Calculate your annual wage'!$I$3/100*$I$2/100</f>
        <v>440000</v>
      </c>
      <c r="X16" s="8">
        <f>'Average Wage'!X16*'Calculate your annual wage'!$I$3/100*$I$2/100</f>
        <v>451800</v>
      </c>
      <c r="Y16" s="8">
        <f>'Average Wage'!Y16*'Calculate your annual wage'!$I$3/100*$I$2/100</f>
        <v>469400</v>
      </c>
      <c r="Z16" s="8">
        <f>'Average Wage'!Z16*'Calculate your annual wage'!$I$3/100*$I$2/100</f>
        <v>489600</v>
      </c>
      <c r="AA16" s="8">
        <f>'Average Wage'!AA16*'Calculate your annual wage'!$I$3/100*$I$2/100</f>
        <v>509092.9</v>
      </c>
    </row>
    <row r="17" spans="1:27" ht="14.4" x14ac:dyDescent="0.3">
      <c r="A17" s="5" t="str">
        <f>'Average Wage'!A17</f>
        <v>Estonia</v>
      </c>
      <c r="B17" s="6" t="str">
        <f>'Average Wage'!B17</f>
        <v>2005-2024</v>
      </c>
      <c r="C17" s="7" t="str">
        <f>'Average Wage'!C17</f>
        <v>National in 2005-2010; EUR since 2011</v>
      </c>
      <c r="D17" s="8">
        <f>'Average Wage'!D17*'Calculate your annual wage'!$I$3/100*$I$2/100</f>
        <v>0</v>
      </c>
      <c r="E17" s="8">
        <f>'Average Wage'!E17*'Calculate your annual wage'!$I$3/100*$I$2/100</f>
        <v>0</v>
      </c>
      <c r="F17" s="8">
        <f>'Average Wage'!F17*'Calculate your annual wage'!$I$3/100*$I$2/100</f>
        <v>0</v>
      </c>
      <c r="G17" s="8">
        <f>'Average Wage'!G17*'Calculate your annual wage'!$I$3/100*$I$2/100</f>
        <v>0</v>
      </c>
      <c r="H17" s="8">
        <f>'Average Wage'!H17*'Calculate your annual wage'!$I$3/100*$I$2/100</f>
        <v>98640</v>
      </c>
      <c r="I17" s="8">
        <f>'Average Wage'!I17*'Calculate your annual wage'!$I$3/100*$I$2/100</f>
        <v>116654</v>
      </c>
      <c r="J17" s="8">
        <f>'Average Wage'!J17*'Calculate your annual wage'!$I$3/100*$I$2/100</f>
        <v>139871</v>
      </c>
      <c r="K17" s="8">
        <f>'Average Wage'!K17*'Calculate your annual wage'!$I$3/100*$I$2/100</f>
        <v>157163.32</v>
      </c>
      <c r="L17" s="8">
        <f>'Average Wage'!L17*'Calculate your annual wage'!$I$3/100*$I$2/100</f>
        <v>148509.84</v>
      </c>
      <c r="M17" s="8">
        <f>'Average Wage'!M17*'Calculate your annual wage'!$I$3/100*$I$2/100</f>
        <v>151963.14000000001</v>
      </c>
      <c r="N17" s="8">
        <f>'Average Wage'!N17*'Calculate your annual wage'!$I$3/100*$I$2/100</f>
        <v>10368</v>
      </c>
      <c r="O17" s="8">
        <f>'Average Wage'!O17*'Calculate your annual wage'!$I$3/100*$I$2/100</f>
        <v>11004.03</v>
      </c>
      <c r="P17" s="8">
        <f>'Average Wage'!P17*'Calculate your annual wage'!$I$3/100*$I$2/100</f>
        <v>11731.87</v>
      </c>
      <c r="Q17" s="8">
        <f>'Average Wage'!Q17*'Calculate your annual wage'!$I$3/100*$I$2/100</f>
        <v>12337.98</v>
      </c>
      <c r="R17" s="8">
        <f>'Average Wage'!R17*'Calculate your annual wage'!$I$3/100*$I$2/100</f>
        <v>13044.73</v>
      </c>
      <c r="S17" s="8">
        <f>'Average Wage'!S17*'Calculate your annual wage'!$I$3/100*$I$2/100</f>
        <v>14032.91</v>
      </c>
      <c r="T17" s="8">
        <f>'Average Wage'!T17*'Calculate your annual wage'!$I$3/100*$I$2/100</f>
        <v>14991.67</v>
      </c>
      <c r="U17" s="8">
        <f>'Average Wage'!U17*'Calculate your annual wage'!$I$3/100*$I$2/100</f>
        <v>15734.17</v>
      </c>
      <c r="V17" s="8">
        <f>'Average Wage'!V17*'Calculate your annual wage'!$I$3/100*$I$2/100</f>
        <v>16816.73</v>
      </c>
      <c r="W17" s="8">
        <f>'Average Wage'!W17*'Calculate your annual wage'!$I$3/100*$I$2/100</f>
        <v>17223.5</v>
      </c>
      <c r="X17" s="8">
        <f>'Average Wage'!X17*'Calculate your annual wage'!$I$3/100*$I$2/100</f>
        <v>18489.34</v>
      </c>
      <c r="Y17" s="8">
        <f>'Average Wage'!Y17*'Calculate your annual wage'!$I$3/100*$I$2/100</f>
        <v>20222.330000000002</v>
      </c>
      <c r="Z17" s="8">
        <f>'Average Wage'!Z17*'Calculate your annual wage'!$I$3/100*$I$2/100</f>
        <v>22558.55</v>
      </c>
      <c r="AA17" s="8">
        <f>'Average Wage'!AA17*'Calculate your annual wage'!$I$3/100*$I$2/100</f>
        <v>23930.49</v>
      </c>
    </row>
    <row r="18" spans="1:27" ht="14.4" x14ac:dyDescent="0.3">
      <c r="A18" s="5" t="str">
        <f>'Average Wage'!A18</f>
        <v>Finland</v>
      </c>
      <c r="B18" s="6" t="str">
        <f>'Average Wage'!B18</f>
        <v>2001-2024</v>
      </c>
      <c r="C18" s="7" t="str">
        <f>'Average Wage'!C18</f>
        <v>National in 2001; EUR since 2002</v>
      </c>
      <c r="D18" s="8">
        <f>'Average Wage'!D18*'Calculate your annual wage'!$I$3/100*$I$2/100</f>
        <v>163335.15</v>
      </c>
      <c r="E18" s="8">
        <f>'Average Wage'!E18*'Calculate your annual wage'!$I$3/100*$I$2/100</f>
        <v>28833</v>
      </c>
      <c r="F18" s="8">
        <f>'Average Wage'!F18*'Calculate your annual wage'!$I$3/100*$I$2/100</f>
        <v>29624</v>
      </c>
      <c r="G18" s="8">
        <f>'Average Wage'!G18*'Calculate your annual wage'!$I$3/100*$I$2/100</f>
        <v>30743</v>
      </c>
      <c r="H18" s="8">
        <f>'Average Wage'!H18*'Calculate your annual wage'!$I$3/100*$I$2/100</f>
        <v>32086</v>
      </c>
      <c r="I18" s="8">
        <f>'Average Wage'!I18*'Calculate your annual wage'!$I$3/100*$I$2/100</f>
        <v>33543</v>
      </c>
      <c r="J18" s="8">
        <f>'Average Wage'!J18*'Calculate your annual wage'!$I$3/100*$I$2/100</f>
        <v>35559</v>
      </c>
      <c r="K18" s="8">
        <f>'Average Wage'!K18*'Calculate your annual wage'!$I$3/100*$I$2/100</f>
        <v>37372</v>
      </c>
      <c r="L18" s="8">
        <f>'Average Wage'!L18*'Calculate your annual wage'!$I$3/100*$I$2/100</f>
        <v>38444</v>
      </c>
      <c r="M18" s="8">
        <f>'Average Wage'!M18*'Calculate your annual wage'!$I$3/100*$I$2/100</f>
        <v>39395</v>
      </c>
      <c r="N18" s="8">
        <f>'Average Wage'!N18*'Calculate your annual wage'!$I$3/100*$I$2/100</f>
        <v>40243</v>
      </c>
      <c r="O18" s="8">
        <f>'Average Wage'!O18*'Calculate your annual wage'!$I$3/100*$I$2/100</f>
        <v>41413</v>
      </c>
      <c r="P18" s="8">
        <f>'Average Wage'!P18*'Calculate your annual wage'!$I$3/100*$I$2/100</f>
        <v>42447</v>
      </c>
      <c r="Q18" s="8">
        <f>'Average Wage'!Q18*'Calculate your annual wage'!$I$3/100*$I$2/100</f>
        <v>42704</v>
      </c>
      <c r="R18" s="8">
        <f>'Average Wage'!R18*'Calculate your annual wage'!$I$3/100*$I$2/100</f>
        <v>43268</v>
      </c>
      <c r="S18" s="8">
        <f>'Average Wage'!S18*'Calculate your annual wage'!$I$3/100*$I$2/100</f>
        <v>43783</v>
      </c>
      <c r="T18" s="8">
        <f>'Average Wage'!T18*'Calculate your annual wage'!$I$3/100*$I$2/100</f>
        <v>44165</v>
      </c>
      <c r="U18" s="8">
        <f>'Average Wage'!U18*'Calculate your annual wage'!$I$3/100*$I$2/100</f>
        <v>45081</v>
      </c>
      <c r="V18" s="8">
        <f>'Average Wage'!V18*'Calculate your annual wage'!$I$3/100*$I$2/100</f>
        <v>46117</v>
      </c>
      <c r="W18" s="8">
        <f>'Average Wage'!W18*'Calculate your annual wage'!$I$3/100*$I$2/100</f>
        <v>48083</v>
      </c>
      <c r="X18" s="8">
        <f>'Average Wage'!X18*'Calculate your annual wage'!$I$3/100*$I$2/100</f>
        <v>49329</v>
      </c>
      <c r="Y18" s="8">
        <f>'Average Wage'!Y18*'Calculate your annual wage'!$I$3/100*$I$2/100</f>
        <v>50830</v>
      </c>
      <c r="Z18" s="8">
        <f>'Average Wage'!Z18*'Calculate your annual wage'!$I$3/100*$I$2/100</f>
        <v>52907</v>
      </c>
      <c r="AA18" s="8">
        <f>'Average Wage'!AA18*'Calculate your annual wage'!$I$3/100*$I$2/100</f>
        <v>52892.77</v>
      </c>
    </row>
    <row r="19" spans="1:27" ht="14.4" x14ac:dyDescent="0.3">
      <c r="A19" s="5" t="str">
        <f>'Average Wage'!A19</f>
        <v>France</v>
      </c>
      <c r="B19" s="6" t="str">
        <f>'Average Wage'!B19</f>
        <v>2001-2024</v>
      </c>
      <c r="C19" s="7" t="str">
        <f>'Average Wage'!C19</f>
        <v>National in 2001; EUR since 2002</v>
      </c>
      <c r="D19" s="8">
        <f>'Average Wage'!D19*'Calculate your annual wage'!$I$3/100*$I$2/100</f>
        <v>179850.29</v>
      </c>
      <c r="E19" s="8">
        <f>'Average Wage'!E19*'Calculate your annual wage'!$I$3/100*$I$2/100</f>
        <v>28185</v>
      </c>
      <c r="F19" s="8">
        <f>'Average Wage'!F19*'Calculate your annual wage'!$I$3/100*$I$2/100</f>
        <v>28847</v>
      </c>
      <c r="G19" s="8">
        <f>'Average Wage'!G19*'Calculate your annual wage'!$I$3/100*$I$2/100</f>
        <v>29608</v>
      </c>
      <c r="H19" s="8">
        <f>'Average Wage'!H19*'Calculate your annual wage'!$I$3/100*$I$2/100</f>
        <v>30520.9</v>
      </c>
      <c r="I19" s="8">
        <f>'Average Wage'!I19*'Calculate your annual wage'!$I$3/100*$I$2/100</f>
        <v>31368.6</v>
      </c>
      <c r="J19" s="8">
        <f>'Average Wage'!J19*'Calculate your annual wage'!$I$3/100*$I$2/100</f>
        <v>32413.4</v>
      </c>
      <c r="K19" s="8">
        <f>'Average Wage'!K19*'Calculate your annual wage'!$I$3/100*$I$2/100</f>
        <v>33579.9</v>
      </c>
      <c r="L19" s="8">
        <f>'Average Wage'!L19*'Calculate your annual wage'!$I$3/100*$I$2/100</f>
        <v>34132</v>
      </c>
      <c r="M19" s="8">
        <f>'Average Wage'!M19*'Calculate your annual wage'!$I$3/100*$I$2/100</f>
        <v>34693</v>
      </c>
      <c r="N19" s="8">
        <f>'Average Wage'!N19*'Calculate your annual wage'!$I$3/100*$I$2/100</f>
        <v>35489</v>
      </c>
      <c r="O19" s="8">
        <f>'Average Wage'!O19*'Calculate your annual wage'!$I$3/100*$I$2/100</f>
        <v>36143</v>
      </c>
      <c r="P19" s="8">
        <f>'Average Wage'!P19*'Calculate your annual wage'!$I$3/100*$I$2/100</f>
        <v>36616</v>
      </c>
      <c r="Q19" s="8">
        <f>'Average Wage'!Q19*'Calculate your annual wage'!$I$3/100*$I$2/100</f>
        <v>37235</v>
      </c>
      <c r="R19" s="8">
        <f>'Average Wage'!R19*'Calculate your annual wage'!$I$3/100*$I$2/100</f>
        <v>37975</v>
      </c>
      <c r="S19" s="8">
        <f>'Average Wage'!S19*'Calculate your annual wage'!$I$3/100*$I$2/100</f>
        <v>37875</v>
      </c>
      <c r="T19" s="8">
        <f>'Average Wage'!T19*'Calculate your annual wage'!$I$3/100*$I$2/100</f>
        <v>38052</v>
      </c>
      <c r="U19" s="8">
        <f>'Average Wage'!U19*'Calculate your annual wage'!$I$3/100*$I$2/100</f>
        <v>38646</v>
      </c>
      <c r="V19" s="8">
        <f>'Average Wage'!V19*'Calculate your annual wage'!$I$3/100*$I$2/100</f>
        <v>39106.82</v>
      </c>
      <c r="W19" s="8">
        <f>'Average Wage'!W19*'Calculate your annual wage'!$I$3/100*$I$2/100</f>
        <v>37669.4</v>
      </c>
      <c r="X19" s="8">
        <f>'Average Wage'!X19*'Calculate your annual wage'!$I$3/100*$I$2/100</f>
        <v>39587.379999999997</v>
      </c>
      <c r="Y19" s="8">
        <f>'Average Wage'!Y19*'Calculate your annual wage'!$I$3/100*$I$2/100</f>
        <v>41867</v>
      </c>
      <c r="Z19" s="8">
        <f>'Average Wage'!Z19*'Calculate your annual wage'!$I$3/100*$I$2/100</f>
        <v>43600.08</v>
      </c>
      <c r="AA19" s="8">
        <f>'Average Wage'!AA19*'Calculate your annual wage'!$I$3/100*$I$2/100</f>
        <v>44968.28</v>
      </c>
    </row>
    <row r="20" spans="1:27" ht="14.4" x14ac:dyDescent="0.3">
      <c r="A20" s="5" t="str">
        <f>'Average Wage'!A20</f>
        <v>Germany</v>
      </c>
      <c r="B20" s="6" t="str">
        <f>'Average Wage'!B20</f>
        <v>2001-2024</v>
      </c>
      <c r="C20" s="7" t="str">
        <f>'Average Wage'!C20</f>
        <v>National in 2001; EUR since 2002</v>
      </c>
      <c r="D20" s="8">
        <f>'Average Wage'!D20*'Calculate your annual wage'!$I$3/100*$I$2/100</f>
        <v>68845.22</v>
      </c>
      <c r="E20" s="8">
        <f>'Average Wage'!E20*'Calculate your annual wage'!$I$3/100*$I$2/100</f>
        <v>36400</v>
      </c>
      <c r="F20" s="8">
        <f>'Average Wage'!F20*'Calculate your annual wage'!$I$3/100*$I$2/100</f>
        <v>37200</v>
      </c>
      <c r="G20" s="8">
        <f>'Average Wage'!G20*'Calculate your annual wage'!$I$3/100*$I$2/100</f>
        <v>38100</v>
      </c>
      <c r="H20" s="8">
        <f>'Average Wage'!H20*'Calculate your annual wage'!$I$3/100*$I$2/100</f>
        <v>38700</v>
      </c>
      <c r="I20" s="8">
        <f>'Average Wage'!I20*'Calculate your annual wage'!$I$3/100*$I$2/100</f>
        <v>39149</v>
      </c>
      <c r="J20" s="8">
        <f>'Average Wage'!J20*'Calculate your annual wage'!$I$3/100*$I$2/100</f>
        <v>40100</v>
      </c>
      <c r="K20" s="8">
        <f>'Average Wage'!K20*'Calculate your annual wage'!$I$3/100*$I$2/100</f>
        <v>41000</v>
      </c>
      <c r="L20" s="8">
        <f>'Average Wage'!L20*'Calculate your annual wage'!$I$3/100*$I$2/100</f>
        <v>40600</v>
      </c>
      <c r="M20" s="8">
        <f>'Average Wage'!M20*'Calculate your annual wage'!$I$3/100*$I$2/100</f>
        <v>41736</v>
      </c>
      <c r="N20" s="8">
        <f>'Average Wage'!N20*'Calculate your annual wage'!$I$3/100*$I$2/100</f>
        <v>43300</v>
      </c>
      <c r="O20" s="8">
        <f>'Average Wage'!O20*'Calculate your annual wage'!$I$3/100*$I$2/100</f>
        <v>44400</v>
      </c>
      <c r="P20" s="8">
        <f>'Average Wage'!P20*'Calculate your annual wage'!$I$3/100*$I$2/100</f>
        <v>44900</v>
      </c>
      <c r="Q20" s="8">
        <f>'Average Wage'!Q20*'Calculate your annual wage'!$I$3/100*$I$2/100</f>
        <v>45970</v>
      </c>
      <c r="R20" s="8">
        <f>'Average Wage'!R20*'Calculate your annual wage'!$I$3/100*$I$2/100</f>
        <v>47100</v>
      </c>
      <c r="S20" s="8">
        <f>'Average Wage'!S20*'Calculate your annual wage'!$I$3/100*$I$2/100</f>
        <v>48100</v>
      </c>
      <c r="T20" s="8">
        <f>'Average Wage'!T20*'Calculate your annual wage'!$I$3/100*$I$2/100</f>
        <v>48900</v>
      </c>
      <c r="U20" s="8">
        <f>'Average Wage'!U20*'Calculate your annual wage'!$I$3/100*$I$2/100</f>
        <v>50430</v>
      </c>
      <c r="V20" s="8">
        <f>'Average Wage'!V20*'Calculate your annual wage'!$I$3/100*$I$2/100</f>
        <v>51800</v>
      </c>
      <c r="W20" s="8">
        <f>'Average Wage'!W20*'Calculate your annual wage'!$I$3/100*$I$2/100</f>
        <v>51000</v>
      </c>
      <c r="X20" s="8">
        <f>'Average Wage'!X20*'Calculate your annual wage'!$I$3/100*$I$2/100</f>
        <v>52800</v>
      </c>
      <c r="Y20" s="8">
        <f>'Average Wage'!Y20*'Calculate your annual wage'!$I$3/100*$I$2/100</f>
        <v>57374</v>
      </c>
      <c r="Z20" s="8">
        <f>'Average Wage'!Z20*'Calculate your annual wage'!$I$3/100*$I$2/100</f>
        <v>60428</v>
      </c>
      <c r="AA20" s="8">
        <f>'Average Wage'!AA20*'Calculate your annual wage'!$I$3/100*$I$2/100</f>
        <v>63287.57</v>
      </c>
    </row>
    <row r="21" spans="1:27" ht="14.4" x14ac:dyDescent="0.3">
      <c r="A21" s="5" t="str">
        <f>'Average Wage'!A21</f>
        <v>Greece</v>
      </c>
      <c r="B21" s="6" t="str">
        <f>'Average Wage'!B21</f>
        <v>2001-2024</v>
      </c>
      <c r="C21" s="7" t="str">
        <f>'Average Wage'!C21</f>
        <v>National in 2001; EUR since 2002</v>
      </c>
      <c r="D21" s="8">
        <f>'Average Wage'!D21*'Calculate your annual wage'!$I$3/100*$I$2/100</f>
        <v>5355227</v>
      </c>
      <c r="E21" s="8">
        <f>'Average Wage'!E21*'Calculate your annual wage'!$I$3/100*$I$2/100</f>
        <v>17359</v>
      </c>
      <c r="F21" s="8">
        <f>'Average Wage'!F21*'Calculate your annual wage'!$I$3/100*$I$2/100</f>
        <v>19240</v>
      </c>
      <c r="G21" s="8">
        <f>'Average Wage'!G21*'Calculate your annual wage'!$I$3/100*$I$2/100</f>
        <v>21446</v>
      </c>
      <c r="H21" s="8">
        <f>'Average Wage'!H21*'Calculate your annual wage'!$I$3/100*$I$2/100</f>
        <v>22013</v>
      </c>
      <c r="I21" s="8">
        <f>'Average Wage'!I21*'Calculate your annual wage'!$I$3/100*$I$2/100</f>
        <v>23800</v>
      </c>
      <c r="J21" s="8">
        <f>'Average Wage'!J21*'Calculate your annual wage'!$I$3/100*$I$2/100</f>
        <v>23935</v>
      </c>
      <c r="K21" s="8">
        <f>'Average Wage'!K21*'Calculate your annual wage'!$I$3/100*$I$2/100</f>
        <v>23850</v>
      </c>
      <c r="L21" s="8">
        <f>'Average Wage'!L21*'Calculate your annual wage'!$I$3/100*$I$2/100</f>
        <v>24569</v>
      </c>
      <c r="M21" s="8">
        <f>'Average Wage'!M21*'Calculate your annual wage'!$I$3/100*$I$2/100</f>
        <v>24156</v>
      </c>
      <c r="N21" s="8">
        <f>'Average Wage'!N21*'Calculate your annual wage'!$I$3/100*$I$2/100</f>
        <v>23883</v>
      </c>
      <c r="O21" s="8">
        <f>'Average Wage'!O21*'Calculate your annual wage'!$I$3/100*$I$2/100</f>
        <v>23277</v>
      </c>
      <c r="P21" s="8">
        <f>'Average Wage'!P21*'Calculate your annual wage'!$I$3/100*$I$2/100</f>
        <v>21048</v>
      </c>
      <c r="Q21" s="8">
        <f>'Average Wage'!Q21*'Calculate your annual wage'!$I$3/100*$I$2/100</f>
        <v>21322</v>
      </c>
      <c r="R21" s="8">
        <f>'Average Wage'!R21*'Calculate your annual wage'!$I$3/100*$I$2/100</f>
        <v>20455</v>
      </c>
      <c r="S21" s="8">
        <f>'Average Wage'!S21*'Calculate your annual wage'!$I$3/100*$I$2/100</f>
        <v>19991</v>
      </c>
      <c r="T21" s="8">
        <f>'Average Wage'!T21*'Calculate your annual wage'!$I$3/100*$I$2/100</f>
        <v>19859</v>
      </c>
      <c r="U21" s="8">
        <f>'Average Wage'!U21*'Calculate your annual wage'!$I$3/100*$I$2/100</f>
        <v>19924</v>
      </c>
      <c r="V21" s="8">
        <f>'Average Wage'!V21*'Calculate your annual wage'!$I$3/100*$I$2/100</f>
        <v>20301</v>
      </c>
      <c r="W21" s="8">
        <f>'Average Wage'!W21*'Calculate your annual wage'!$I$3/100*$I$2/100</f>
        <v>18709</v>
      </c>
      <c r="X21" s="8">
        <f>'Average Wage'!X21*'Calculate your annual wage'!$I$3/100*$I$2/100</f>
        <v>20057</v>
      </c>
      <c r="Y21" s="8">
        <f>'Average Wage'!Y21*'Calculate your annual wage'!$I$3/100*$I$2/100</f>
        <v>22182</v>
      </c>
      <c r="Z21" s="8">
        <f>'Average Wage'!Z21*'Calculate your annual wage'!$I$3/100*$I$2/100</f>
        <v>24059</v>
      </c>
      <c r="AA21" s="8">
        <f>'Average Wage'!AA21*'Calculate your annual wage'!$I$3/100*$I$2/100</f>
        <v>25197.82</v>
      </c>
    </row>
    <row r="22" spans="1:27" ht="14.4" x14ac:dyDescent="0.3">
      <c r="A22" s="5" t="str">
        <f>'Average Wage'!A22</f>
        <v>Hungary</v>
      </c>
      <c r="B22" s="6" t="str">
        <f>'Average Wage'!B22</f>
        <v>2001-2024</v>
      </c>
      <c r="C22" s="7" t="str">
        <f>'Average Wage'!C22</f>
        <v>National</v>
      </c>
      <c r="D22" s="8">
        <f>'Average Wage'!D22*'Calculate your annual wage'!$I$3/100*$I$2/100</f>
        <v>1258620</v>
      </c>
      <c r="E22" s="8">
        <f>'Average Wage'!E22*'Calculate your annual wage'!$I$3/100*$I$2/100</f>
        <v>1424484</v>
      </c>
      <c r="F22" s="8">
        <f>'Average Wage'!F22*'Calculate your annual wage'!$I$3/100*$I$2/100</f>
        <v>1555776</v>
      </c>
      <c r="G22" s="8">
        <f>'Average Wage'!G22*'Calculate your annual wage'!$I$3/100*$I$2/100</f>
        <v>1695108</v>
      </c>
      <c r="H22" s="8">
        <f>'Average Wage'!H22*'Calculate your annual wage'!$I$3/100*$I$2/100</f>
        <v>1815852</v>
      </c>
      <c r="I22" s="8">
        <f>'Average Wage'!I22*'Calculate your annual wage'!$I$3/100*$I$2/100</f>
        <v>1985412</v>
      </c>
      <c r="J22" s="8">
        <f>'Average Wage'!J22*'Calculate your annual wage'!$I$3/100*$I$2/100</f>
        <v>2156184</v>
      </c>
      <c r="K22" s="8">
        <f>'Average Wage'!K22*'Calculate your annual wage'!$I$3/100*$I$2/100</f>
        <v>2336124</v>
      </c>
      <c r="L22" s="8">
        <f>'Average Wage'!L22*'Calculate your annual wage'!$I$3/100*$I$2/100</f>
        <v>2436408</v>
      </c>
      <c r="M22" s="8">
        <f>'Average Wage'!M22*'Calculate your annual wage'!$I$3/100*$I$2/100</f>
        <v>2512020</v>
      </c>
      <c r="N22" s="8">
        <f>'Average Wage'!N22*'Calculate your annual wage'!$I$3/100*$I$2/100</f>
        <v>2645712</v>
      </c>
      <c r="O22" s="8">
        <f>'Average Wage'!O22*'Calculate your annual wage'!$I$3/100*$I$2/100</f>
        <v>2840112</v>
      </c>
      <c r="P22" s="8">
        <f>'Average Wage'!P22*'Calculate your annual wage'!$I$3/100*$I$2/100</f>
        <v>2934744</v>
      </c>
      <c r="Q22" s="8">
        <f>'Average Wage'!Q22*'Calculate your annual wage'!$I$3/100*$I$2/100</f>
        <v>3053364</v>
      </c>
      <c r="R22" s="8">
        <f>'Average Wage'!R22*'Calculate your annual wage'!$I$3/100*$I$2/100</f>
        <v>3172680</v>
      </c>
      <c r="S22" s="8">
        <f>'Average Wage'!S22*'Calculate your annual wage'!$I$3/100*$I$2/100</f>
        <v>3343284</v>
      </c>
      <c r="T22" s="8">
        <f>'Average Wage'!T22*'Calculate your annual wage'!$I$3/100*$I$2/100</f>
        <v>3730608</v>
      </c>
      <c r="U22" s="8">
        <f>'Average Wage'!U22*'Calculate your annual wage'!$I$3/100*$I$2/100</f>
        <v>4117728</v>
      </c>
      <c r="V22" s="8">
        <f>'Average Wage'!V22*'Calculate your annual wage'!$I$3/100*$I$2/100</f>
        <v>4593599</v>
      </c>
      <c r="W22" s="8">
        <f>'Average Wage'!W22*'Calculate your annual wage'!$I$3/100*$I$2/100</f>
        <v>5043851.3</v>
      </c>
      <c r="X22" s="8">
        <f>'Average Wage'!X22*'Calculate your annual wage'!$I$3/100*$I$2/100</f>
        <v>5431692</v>
      </c>
      <c r="Y22" s="8">
        <f>'Average Wage'!Y22*'Calculate your annual wage'!$I$3/100*$I$2/100</f>
        <v>6276792</v>
      </c>
      <c r="Z22" s="8">
        <f>'Average Wage'!Z22*'Calculate your annual wage'!$I$3/100*$I$2/100</f>
        <v>7303812</v>
      </c>
      <c r="AA22" s="8">
        <f>'Average Wage'!AA22*'Calculate your annual wage'!$I$3/100*$I$2/100</f>
        <v>8252579.5</v>
      </c>
    </row>
    <row r="23" spans="1:27" ht="14.4" x14ac:dyDescent="0.3">
      <c r="A23" s="5" t="str">
        <f>'Average Wage'!A23</f>
        <v>Iceland</v>
      </c>
      <c r="B23" s="6" t="str">
        <f>'Average Wage'!B23</f>
        <v>2001-2024</v>
      </c>
      <c r="C23" s="7" t="str">
        <f>'Average Wage'!C23</f>
        <v>National</v>
      </c>
      <c r="D23" s="8">
        <f>'Average Wage'!D23*'Calculate your annual wage'!$I$3/100*$I$2/100</f>
        <v>2976000</v>
      </c>
      <c r="E23" s="8">
        <f>'Average Wage'!E23*'Calculate your annual wage'!$I$3/100*$I$2/100</f>
        <v>3144000</v>
      </c>
      <c r="F23" s="8">
        <f>'Average Wage'!F23*'Calculate your annual wage'!$I$3/100*$I$2/100</f>
        <v>3360000</v>
      </c>
      <c r="G23" s="8">
        <f>'Average Wage'!G23*'Calculate your annual wage'!$I$3/100*$I$2/100</f>
        <v>3600000</v>
      </c>
      <c r="H23" s="8">
        <f>'Average Wage'!H23*'Calculate your annual wage'!$I$3/100*$I$2/100</f>
        <v>4140000</v>
      </c>
      <c r="I23" s="8">
        <f>'Average Wage'!I23*'Calculate your annual wage'!$I$3/100*$I$2/100</f>
        <v>4596000</v>
      </c>
      <c r="J23" s="8">
        <f>'Average Wage'!J23*'Calculate your annual wage'!$I$3/100*$I$2/100</f>
        <v>5076000</v>
      </c>
      <c r="K23" s="8">
        <f>'Average Wage'!K23*'Calculate your annual wage'!$I$3/100*$I$2/100</f>
        <v>5448000</v>
      </c>
      <c r="L23" s="8">
        <f>'Average Wage'!L23*'Calculate your annual wage'!$I$3/100*$I$2/100</f>
        <v>5076000</v>
      </c>
      <c r="M23" s="8">
        <f>'Average Wage'!M23*'Calculate your annual wage'!$I$3/100*$I$2/100</f>
        <v>5256000</v>
      </c>
      <c r="N23" s="8">
        <f>'Average Wage'!N23*'Calculate your annual wage'!$I$3/100*$I$2/100</f>
        <v>5628000</v>
      </c>
      <c r="O23" s="8">
        <f>'Average Wage'!O23*'Calculate your annual wage'!$I$3/100*$I$2/100</f>
        <v>6120000</v>
      </c>
      <c r="P23" s="8">
        <f>'Average Wage'!P23*'Calculate your annual wage'!$I$3/100*$I$2/100</f>
        <v>6660000</v>
      </c>
      <c r="Q23" s="8">
        <f>'Average Wage'!Q23*'Calculate your annual wage'!$I$3/100*$I$2/100</f>
        <v>7176000</v>
      </c>
      <c r="R23" s="8">
        <f>'Average Wage'!R23*'Calculate your annual wage'!$I$3/100*$I$2/100</f>
        <v>7668000</v>
      </c>
      <c r="S23" s="8">
        <f>'Average Wage'!S23*'Calculate your annual wage'!$I$3/100*$I$2/100</f>
        <v>8292000</v>
      </c>
      <c r="T23" s="8">
        <f>'Average Wage'!T23*'Calculate your annual wage'!$I$3/100*$I$2/100</f>
        <v>8484000</v>
      </c>
      <c r="U23" s="8">
        <f>'Average Wage'!U23*'Calculate your annual wage'!$I$3/100*$I$2/100</f>
        <v>8712000</v>
      </c>
      <c r="V23" s="8">
        <f>'Average Wage'!V23*'Calculate your annual wage'!$I$3/100*$I$2/100</f>
        <v>9048000</v>
      </c>
      <c r="W23" s="8">
        <f>'Average Wage'!W23*'Calculate your annual wage'!$I$3/100*$I$2/100</f>
        <v>9516000</v>
      </c>
      <c r="X23" s="8">
        <f>'Average Wage'!X23*'Calculate your annual wage'!$I$3/100*$I$2/100</f>
        <v>9852000</v>
      </c>
      <c r="Y23" s="8">
        <f>'Average Wage'!Y23*'Calculate your annual wage'!$I$3/100*$I$2/100</f>
        <v>10440000</v>
      </c>
      <c r="Z23" s="8">
        <f>'Average Wage'!Z23*'Calculate your annual wage'!$I$3/100*$I$2/100</f>
        <v>11220000</v>
      </c>
      <c r="AA23" s="8">
        <f>'Average Wage'!AA23*'Calculate your annual wage'!$I$3/100*$I$2/100</f>
        <v>11811028</v>
      </c>
    </row>
    <row r="24" spans="1:27" ht="14.4" x14ac:dyDescent="0.3">
      <c r="A24" s="5" t="str">
        <f>'Average Wage'!A24</f>
        <v>Ireland</v>
      </c>
      <c r="B24" s="6" t="str">
        <f>'Average Wage'!B24</f>
        <v>2001-2024</v>
      </c>
      <c r="C24" s="7" t="str">
        <f>'Average Wage'!C24</f>
        <v>National in 2001; EUR since 2002</v>
      </c>
      <c r="D24" s="8">
        <f>'Average Wage'!D24*'Calculate your annual wage'!$I$3/100*$I$2/100</f>
        <v>24945.91</v>
      </c>
      <c r="E24" s="8">
        <f>'Average Wage'!E24*'Calculate your annual wage'!$I$3/100*$I$2/100</f>
        <v>32975.89</v>
      </c>
      <c r="F24" s="8">
        <f>'Average Wage'!F24*'Calculate your annual wage'!$I$3/100*$I$2/100</f>
        <v>34888.120000000003</v>
      </c>
      <c r="G24" s="8">
        <f>'Average Wage'!G24*'Calculate your annual wage'!$I$3/100*$I$2/100</f>
        <v>36750.42</v>
      </c>
      <c r="H24" s="8">
        <f>'Average Wage'!H24*'Calculate your annual wage'!$I$3/100*$I$2/100</f>
        <v>38064.67</v>
      </c>
      <c r="I24" s="8">
        <f>'Average Wage'!I24*'Calculate your annual wage'!$I$3/100*$I$2/100</f>
        <v>39336.86</v>
      </c>
      <c r="J24" s="8">
        <f>'Average Wage'!J24*'Calculate your annual wage'!$I$3/100*$I$2/100</f>
        <v>40984.94</v>
      </c>
      <c r="K24" s="8">
        <f>'Average Wage'!K24*'Calculate your annual wage'!$I$3/100*$I$2/100</f>
        <v>42783.11</v>
      </c>
      <c r="L24" s="8">
        <f>'Average Wage'!L24*'Calculate your annual wage'!$I$3/100*$I$2/100</f>
        <v>41737.440000000002</v>
      </c>
      <c r="M24" s="8">
        <f>'Average Wage'!M24*'Calculate your annual wage'!$I$3/100*$I$2/100</f>
        <v>41980.67</v>
      </c>
      <c r="N24" s="8">
        <f>'Average Wage'!N24*'Calculate your annual wage'!$I$3/100*$I$2/100</f>
        <v>41720.559999999998</v>
      </c>
      <c r="O24" s="8">
        <f>'Average Wage'!O24*'Calculate your annual wage'!$I$3/100*$I$2/100</f>
        <v>42517.440000000002</v>
      </c>
      <c r="P24" s="8">
        <f>'Average Wage'!P24*'Calculate your annual wage'!$I$3/100*$I$2/100</f>
        <v>43046</v>
      </c>
      <c r="Q24" s="8">
        <f>'Average Wage'!Q24*'Calculate your annual wage'!$I$3/100*$I$2/100</f>
        <v>43371.22</v>
      </c>
      <c r="R24" s="8">
        <f>'Average Wage'!R24*'Calculate your annual wage'!$I$3/100*$I$2/100</f>
        <v>43732.89</v>
      </c>
      <c r="S24" s="8">
        <f>'Average Wage'!S24*'Calculate your annual wage'!$I$3/100*$I$2/100</f>
        <v>44712.89</v>
      </c>
      <c r="T24" s="8">
        <f>'Average Wage'!T24*'Calculate your annual wage'!$I$3/100*$I$2/100</f>
        <v>45504</v>
      </c>
      <c r="U24" s="8">
        <f>'Average Wage'!U24*'Calculate your annual wage'!$I$3/100*$I$2/100</f>
        <v>47226.559999999998</v>
      </c>
      <c r="V24" s="8">
        <f>'Average Wage'!V24*'Calculate your annual wage'!$I$3/100*$I$2/100</f>
        <v>52845</v>
      </c>
      <c r="W24" s="8">
        <f>'Average Wage'!W24*'Calculate your annual wage'!$I$3/100*$I$2/100</f>
        <v>53962</v>
      </c>
      <c r="X24" s="8">
        <f>'Average Wage'!X24*'Calculate your annual wage'!$I$3/100*$I$2/100</f>
        <v>56064</v>
      </c>
      <c r="Y24" s="8">
        <f>'Average Wage'!Y24*'Calculate your annual wage'!$I$3/100*$I$2/100</f>
        <v>57457</v>
      </c>
      <c r="Z24" s="8">
        <f>'Average Wage'!Z24*'Calculate your annual wage'!$I$3/100*$I$2/100</f>
        <v>61346.87</v>
      </c>
      <c r="AA24" s="8">
        <f>'Average Wage'!AA24*'Calculate your annual wage'!$I$3/100*$I$2/100</f>
        <v>64158.49</v>
      </c>
    </row>
    <row r="25" spans="1:27" ht="14.4" x14ac:dyDescent="0.3">
      <c r="A25" s="5" t="str">
        <f>'Average Wage'!A25</f>
        <v>Israel</v>
      </c>
      <c r="B25" s="6" t="str">
        <f>'Average Wage'!B25</f>
        <v>2008-2022</v>
      </c>
      <c r="C25" s="7" t="str">
        <f>'Average Wage'!C25</f>
        <v>National</v>
      </c>
      <c r="D25" s="8"/>
      <c r="E25" s="8"/>
      <c r="F25" s="8"/>
      <c r="G25" s="8"/>
      <c r="H25" s="8"/>
      <c r="I25" s="8"/>
      <c r="J25" s="8"/>
      <c r="K25" s="8">
        <f>'Average Wage'!K25*'Calculate your annual wage'!$I$3/100*$I$2/100</f>
        <v>119233</v>
      </c>
      <c r="L25" s="8">
        <f>'Average Wage'!L25*'Calculate your annual wage'!$I$3/100*$I$2/100</f>
        <v>120028</v>
      </c>
      <c r="M25" s="8">
        <f>'Average Wage'!M25*'Calculate your annual wage'!$I$3/100*$I$2/100</f>
        <v>121581</v>
      </c>
      <c r="N25" s="8">
        <f>'Average Wage'!N25*'Calculate your annual wage'!$I$3/100*$I$2/100</f>
        <v>125405</v>
      </c>
      <c r="O25" s="8">
        <f>'Average Wage'!O25*'Calculate your annual wage'!$I$3/100*$I$2/100</f>
        <v>128550</v>
      </c>
      <c r="P25" s="8">
        <f>'Average Wage'!P25*'Calculate your annual wage'!$I$3/100*$I$2/100</f>
        <v>128664</v>
      </c>
      <c r="Q25" s="8">
        <f>'Average Wage'!Q25*'Calculate your annual wage'!$I$3/100*$I$2/100</f>
        <v>134748</v>
      </c>
      <c r="R25" s="8">
        <f>'Average Wage'!R25*'Calculate your annual wage'!$I$3/100*$I$2/100</f>
        <v>139728</v>
      </c>
      <c r="S25" s="8">
        <f>'Average Wage'!S25*'Calculate your annual wage'!$I$3/100*$I$2/100</f>
        <v>143604</v>
      </c>
      <c r="T25" s="8">
        <f>'Average Wage'!T25*'Calculate your annual wage'!$I$3/100*$I$2/100</f>
        <v>147936</v>
      </c>
      <c r="U25" s="8">
        <f>'Average Wage'!U25*'Calculate your annual wage'!$I$3/100*$I$2/100</f>
        <v>148644</v>
      </c>
      <c r="V25" s="8">
        <f>'Average Wage'!V25*'Calculate your annual wage'!$I$3/100*$I$2/100</f>
        <v>155904</v>
      </c>
      <c r="W25" s="8">
        <f>'Average Wage'!W25*'Calculate your annual wage'!$I$3/100*$I$2/100</f>
        <v>160644</v>
      </c>
      <c r="X25" s="8">
        <f>'Average Wage'!X25*'Calculate your annual wage'!$I$3/100*$I$2/100</f>
        <v>170136</v>
      </c>
      <c r="Y25" s="8">
        <f>'Average Wage'!Y25*'Calculate your annual wage'!$I$3/100*$I$2/100</f>
        <v>183432</v>
      </c>
      <c r="Z25" s="8">
        <f>'Average Wage'!Z25*'Calculate your annual wage'!$I$3/100*$I$2/100</f>
        <v>190584</v>
      </c>
      <c r="AA25" s="8">
        <f>'Average Wage'!AA25*'Calculate your annual wage'!$I$3/100*$I$2/100</f>
        <v>196756.43</v>
      </c>
    </row>
    <row r="26" spans="1:27" ht="14.4" x14ac:dyDescent="0.3">
      <c r="A26" s="5" t="str">
        <f>'Average Wage'!A26</f>
        <v>Italy</v>
      </c>
      <c r="B26" s="6" t="str">
        <f>'Average Wage'!B26</f>
        <v>2001-2024</v>
      </c>
      <c r="C26" s="7" t="str">
        <f>'Average Wage'!C26</f>
        <v>National in 2001; EUR since 2002</v>
      </c>
      <c r="D26" s="8">
        <f>'Average Wage'!D26*'Calculate your annual wage'!$I$3/100*$I$2/100</f>
        <v>42950342</v>
      </c>
      <c r="E26" s="8">
        <f>'Average Wage'!E26*'Calculate your annual wage'!$I$3/100*$I$2/100</f>
        <v>22640</v>
      </c>
      <c r="F26" s="8">
        <f>'Average Wage'!F26*'Calculate your annual wage'!$I$3/100*$I$2/100</f>
        <v>23113</v>
      </c>
      <c r="G26" s="8">
        <f>'Average Wage'!G26*'Calculate your annual wage'!$I$3/100*$I$2/100</f>
        <v>23723</v>
      </c>
      <c r="H26" s="8">
        <f>'Average Wage'!H26*'Calculate your annual wage'!$I$3/100*$I$2/100</f>
        <v>24450</v>
      </c>
      <c r="I26" s="8">
        <f>'Average Wage'!I26*'Calculate your annual wage'!$I$3/100*$I$2/100</f>
        <v>25241</v>
      </c>
      <c r="J26" s="8">
        <f>'Average Wage'!J26*'Calculate your annual wage'!$I$3/100*$I$2/100</f>
        <v>25805</v>
      </c>
      <c r="K26" s="8">
        <f>'Average Wage'!K26*'Calculate your annual wage'!$I$3/100*$I$2/100</f>
        <v>26845</v>
      </c>
      <c r="L26" s="8">
        <f>'Average Wage'!L26*'Calculate your annual wage'!$I$3/100*$I$2/100</f>
        <v>27419</v>
      </c>
      <c r="M26" s="8">
        <f>'Average Wage'!M26*'Calculate your annual wage'!$I$3/100*$I$2/100</f>
        <v>28243</v>
      </c>
      <c r="N26" s="8">
        <f>'Average Wage'!N26*'Calculate your annual wage'!$I$3/100*$I$2/100</f>
        <v>28872</v>
      </c>
      <c r="O26" s="8">
        <f>'Average Wage'!O26*'Calculate your annual wage'!$I$3/100*$I$2/100</f>
        <v>29440</v>
      </c>
      <c r="P26" s="8">
        <f>'Average Wage'!P26*'Calculate your annual wage'!$I$3/100*$I$2/100</f>
        <v>29983</v>
      </c>
      <c r="Q26" s="8">
        <f>'Average Wage'!Q26*'Calculate your annual wage'!$I$3/100*$I$2/100</f>
        <v>30347</v>
      </c>
      <c r="R26" s="8">
        <f>'Average Wage'!R26*'Calculate your annual wage'!$I$3/100*$I$2/100</f>
        <v>30550</v>
      </c>
      <c r="S26" s="8">
        <f>'Average Wage'!S26*'Calculate your annual wage'!$I$3/100*$I$2/100</f>
        <v>30619</v>
      </c>
      <c r="T26" s="8">
        <f>'Average Wage'!T26*'Calculate your annual wage'!$I$3/100*$I$2/100</f>
        <v>30696</v>
      </c>
      <c r="U26" s="8">
        <f>'Average Wage'!U26*'Calculate your annual wage'!$I$3/100*$I$2/100</f>
        <v>30962</v>
      </c>
      <c r="V26" s="8">
        <f>'Average Wage'!V26*'Calculate your annual wage'!$I$3/100*$I$2/100</f>
        <v>31369</v>
      </c>
      <c r="W26" s="8">
        <f>'Average Wage'!W26*'Calculate your annual wage'!$I$3/100*$I$2/100</f>
        <v>32216</v>
      </c>
      <c r="X26" s="8">
        <f>'Average Wage'!X26*'Calculate your annual wage'!$I$3/100*$I$2/100</f>
        <v>33111</v>
      </c>
      <c r="Y26" s="8">
        <f>'Average Wage'!Y26*'Calculate your annual wage'!$I$3/100*$I$2/100</f>
        <v>33318</v>
      </c>
      <c r="Z26" s="8">
        <f>'Average Wage'!Z26*'Calculate your annual wage'!$I$3/100*$I$2/100</f>
        <v>34277</v>
      </c>
      <c r="AA26" s="8">
        <f>'Average Wage'!AA26*'Calculate your annual wage'!$I$3/100*$I$2/100</f>
        <v>35615.879999999997</v>
      </c>
    </row>
    <row r="27" spans="1:27" ht="14.4" x14ac:dyDescent="0.3">
      <c r="A27" s="5" t="str">
        <f>'Average Wage'!A27</f>
        <v>Japan</v>
      </c>
      <c r="B27" s="6" t="str">
        <f>'Average Wage'!B27</f>
        <v>2001-2024</v>
      </c>
      <c r="C27" s="7" t="str">
        <f>'Average Wage'!C27</f>
        <v>National</v>
      </c>
      <c r="D27" s="8">
        <f>'Average Wage'!D27*'Calculate your annual wage'!$I$3/100*$I$2/100</f>
        <v>5045701.0999999996</v>
      </c>
      <c r="E27" s="8">
        <f>'Average Wage'!E27*'Calculate your annual wage'!$I$3/100*$I$2/100</f>
        <v>4975360.4000000004</v>
      </c>
      <c r="F27" s="8">
        <f>'Average Wage'!F27*'Calculate your annual wage'!$I$3/100*$I$2/100</f>
        <v>4903984.8</v>
      </c>
      <c r="G27" s="8">
        <f>'Average Wage'!G27*'Calculate your annual wage'!$I$3/100*$I$2/100</f>
        <v>4921998.4000000004</v>
      </c>
      <c r="H27" s="8">
        <f>'Average Wage'!H27*'Calculate your annual wage'!$I$3/100*$I$2/100</f>
        <v>4978855</v>
      </c>
      <c r="I27" s="8">
        <f>'Average Wage'!I27*'Calculate your annual wage'!$I$3/100*$I$2/100</f>
        <v>4979155.4000000004</v>
      </c>
      <c r="J27" s="8">
        <f>'Average Wage'!J27*'Calculate your annual wage'!$I$3/100*$I$2/100</f>
        <v>4988399.9000000004</v>
      </c>
      <c r="K27" s="8">
        <f>'Average Wage'!K27*'Calculate your annual wage'!$I$3/100*$I$2/100</f>
        <v>4983947.8</v>
      </c>
      <c r="L27" s="8">
        <f>'Average Wage'!L27*'Calculate your annual wage'!$I$3/100*$I$2/100</f>
        <v>4828001.4000000004</v>
      </c>
      <c r="M27" s="8">
        <f>'Average Wage'!M27*'Calculate your annual wage'!$I$3/100*$I$2/100</f>
        <v>4773075.9000000004</v>
      </c>
      <c r="N27" s="8">
        <f>'Average Wage'!N27*'Calculate your annual wage'!$I$3/100*$I$2/100</f>
        <v>4821385</v>
      </c>
      <c r="O27" s="8">
        <f>'Average Wage'!O27*'Calculate your annual wage'!$I$3/100*$I$2/100</f>
        <v>4893340.5999999996</v>
      </c>
      <c r="P27" s="8">
        <f>'Average Wage'!P27*'Calculate your annual wage'!$I$3/100*$I$2/100</f>
        <v>4835595.2</v>
      </c>
      <c r="Q27" s="8">
        <f>'Average Wage'!Q27*'Calculate your annual wage'!$I$3/100*$I$2/100</f>
        <v>4972454.7</v>
      </c>
      <c r="R27" s="8">
        <f>'Average Wage'!R27*'Calculate your annual wage'!$I$3/100*$I$2/100</f>
        <v>5083905.9000000004</v>
      </c>
      <c r="S27" s="8">
        <f>'Average Wage'!S27*'Calculate your annual wage'!$I$3/100*$I$2/100</f>
        <v>5138692.4000000004</v>
      </c>
      <c r="T27" s="8">
        <f>'Average Wage'!T27*'Calculate your annual wage'!$I$3/100*$I$2/100</f>
        <v>5145307.2</v>
      </c>
      <c r="U27" s="8">
        <f>'Average Wage'!U27*'Calculate your annual wage'!$I$3/100*$I$2/100</f>
        <v>5206931.4000000004</v>
      </c>
      <c r="V27" s="8">
        <f>'Average Wage'!V27*'Calculate your annual wage'!$I$3/100*$I$2/100</f>
        <v>5221759.5999999996</v>
      </c>
      <c r="W27" s="8">
        <f>'Average Wage'!W27*'Calculate your annual wage'!$I$3/100*$I$2/100</f>
        <v>5082721.9000000004</v>
      </c>
      <c r="X27" s="8">
        <f>'Average Wage'!X27*'Calculate your annual wage'!$I$3/100*$I$2/100</f>
        <v>5087487.5</v>
      </c>
      <c r="Y27" s="8">
        <f>'Average Wage'!Y27*'Calculate your annual wage'!$I$3/100*$I$2/100</f>
        <v>5165693.4000000004</v>
      </c>
      <c r="Z27" s="8">
        <f>'Average Wage'!Z27*'Calculate your annual wage'!$I$3/100*$I$2/100</f>
        <v>5273732.0999999996</v>
      </c>
      <c r="AA27" s="8">
        <f>'Average Wage'!AA27*'Calculate your annual wage'!$I$3/100*$I$2/100</f>
        <v>5426969.5</v>
      </c>
    </row>
    <row r="28" spans="1:27" ht="14.4" x14ac:dyDescent="0.3">
      <c r="A28" s="5" t="str">
        <f>'Average Wage'!A28</f>
        <v>Korea</v>
      </c>
      <c r="B28" s="6" t="str">
        <f>'Average Wage'!B28</f>
        <v>2001-2024</v>
      </c>
      <c r="C28" s="7" t="str">
        <f>'Average Wage'!C28</f>
        <v>National</v>
      </c>
      <c r="D28" s="8">
        <f>'Average Wage'!D28*'Calculate your annual wage'!$I$3/100*$I$2/100</f>
        <v>20916769</v>
      </c>
      <c r="E28" s="8">
        <f>'Average Wage'!E28*'Calculate your annual wage'!$I$3/100*$I$2/100</f>
        <v>23195599</v>
      </c>
      <c r="F28" s="8">
        <f>'Average Wage'!F28*'Calculate your annual wage'!$I$3/100*$I$2/100</f>
        <v>25356260</v>
      </c>
      <c r="G28" s="8">
        <f>'Average Wage'!G28*'Calculate your annual wage'!$I$3/100*$I$2/100</f>
        <v>26937234</v>
      </c>
      <c r="H28" s="8">
        <f>'Average Wage'!H28*'Calculate your annual wage'!$I$3/100*$I$2/100</f>
        <v>28840599</v>
      </c>
      <c r="I28" s="8">
        <f>'Average Wage'!I28*'Calculate your annual wage'!$I$3/100*$I$2/100</f>
        <v>30495639</v>
      </c>
      <c r="J28" s="8">
        <f>'Average Wage'!J28*'Calculate your annual wage'!$I$3/100*$I$2/100</f>
        <v>32361506</v>
      </c>
      <c r="K28" s="8">
        <f>'Average Wage'!K28*'Calculate your annual wage'!$I$3/100*$I$2/100</f>
        <v>33605016</v>
      </c>
      <c r="L28" s="8">
        <f>'Average Wage'!L28*'Calculate your annual wage'!$I$3/100*$I$2/100</f>
        <v>34365816</v>
      </c>
      <c r="M28" s="8">
        <f>'Average Wage'!M28*'Calculate your annual wage'!$I$3/100*$I$2/100</f>
        <v>36876204</v>
      </c>
      <c r="N28" s="8">
        <f>'Average Wage'!N28*'Calculate your annual wage'!$I$3/100*$I$2/100</f>
        <v>34659156</v>
      </c>
      <c r="O28" s="8">
        <f>'Average Wage'!O28*'Calculate your annual wage'!$I$3/100*$I$2/100</f>
        <v>36402840</v>
      </c>
      <c r="P28" s="8">
        <f>'Average Wage'!P28*'Calculate your annual wage'!$I$3/100*$I$2/100</f>
        <v>37670364</v>
      </c>
      <c r="Q28" s="8">
        <f>'Average Wage'!Q28*'Calculate your annual wage'!$I$3/100*$I$2/100</f>
        <v>38560932</v>
      </c>
      <c r="R28" s="8">
        <f>'Average Wage'!R28*'Calculate your annual wage'!$I$3/100*$I$2/100</f>
        <v>39695196</v>
      </c>
      <c r="S28" s="8">
        <f>'Average Wage'!S28*'Calculate your annual wage'!$I$3/100*$I$2/100</f>
        <v>41398692</v>
      </c>
      <c r="T28" s="8">
        <f>'Average Wage'!T28*'Calculate your annual wage'!$I$3/100*$I$2/100</f>
        <v>42601944</v>
      </c>
      <c r="U28" s="8">
        <f>'Average Wage'!U28*'Calculate your annual wage'!$I$3/100*$I$2/100</f>
        <v>44893176</v>
      </c>
      <c r="V28" s="8">
        <f>'Average Wage'!V28*'Calculate your annual wage'!$I$3/100*$I$2/100</f>
        <v>46285248</v>
      </c>
      <c r="W28" s="8">
        <f>'Average Wage'!W28*'Calculate your annual wage'!$I$3/100*$I$2/100</f>
        <v>46753752</v>
      </c>
      <c r="X28" s="8">
        <f>'Average Wage'!X28*'Calculate your annual wage'!$I$3/100*$I$2/100</f>
        <v>49272372</v>
      </c>
      <c r="Y28" s="8">
        <f>'Average Wage'!Y28*'Calculate your annual wage'!$I$3/100*$I$2/100</f>
        <v>52055568</v>
      </c>
      <c r="Z28" s="8">
        <f>'Average Wage'!Z28*'Calculate your annual wage'!$I$3/100*$I$2/100</f>
        <v>53667996</v>
      </c>
      <c r="AA28" s="8">
        <f>'Average Wage'!AA28*'Calculate your annual wage'!$I$3/100*$I$2/100</f>
        <v>55002302</v>
      </c>
    </row>
    <row r="29" spans="1:27" ht="14.4" x14ac:dyDescent="0.3">
      <c r="A29" s="5" t="str">
        <f>'Average Wage'!A29</f>
        <v>Latvia</v>
      </c>
      <c r="B29" s="6" t="str">
        <f>'Average Wage'!B29</f>
        <v>2005-2024</v>
      </c>
      <c r="C29" s="7" t="str">
        <f>'Average Wage'!C29</f>
        <v>National in 2005-2013; EUR since 2014</v>
      </c>
      <c r="D29" s="8"/>
      <c r="E29" s="8"/>
      <c r="F29" s="8"/>
      <c r="G29" s="8"/>
      <c r="H29" s="8">
        <f>'Average Wage'!H29*'Calculate your annual wage'!$I$3/100*$I$2/100</f>
        <v>2690.33</v>
      </c>
      <c r="I29" s="8">
        <f>'Average Wage'!I29*'Calculate your annual wage'!$I$3/100*$I$2/100</f>
        <v>3331.29</v>
      </c>
      <c r="J29" s="8">
        <f>'Average Wage'!J29*'Calculate your annual wage'!$I$3/100*$I$2/100</f>
        <v>4343.33</v>
      </c>
      <c r="K29" s="8">
        <f>'Average Wage'!K29*'Calculate your annual wage'!$I$3/100*$I$2/100</f>
        <v>5254.16</v>
      </c>
      <c r="L29" s="8">
        <f>'Average Wage'!L29*'Calculate your annual wage'!$I$3/100*$I$2/100</f>
        <v>5195.13</v>
      </c>
      <c r="M29" s="8">
        <f>'Average Wage'!M29*'Calculate your annual wage'!$I$3/100*$I$2/100</f>
        <v>5127.66</v>
      </c>
      <c r="N29" s="8">
        <f>'Average Wage'!N29*'Calculate your annual wage'!$I$3/100*$I$2/100</f>
        <v>5363.8</v>
      </c>
      <c r="O29" s="8">
        <f>'Average Wage'!O29*'Calculate your annual wage'!$I$3/100*$I$2/100</f>
        <v>5549.34</v>
      </c>
      <c r="P29" s="8">
        <f>'Average Wage'!P29*'Calculate your annual wage'!$I$3/100*$I$2/100</f>
        <v>5810.78</v>
      </c>
      <c r="Q29" s="8">
        <f>'Average Wage'!Q29*'Calculate your annual wage'!$I$3/100*$I$2/100</f>
        <v>8892</v>
      </c>
      <c r="R29" s="8">
        <f>'Average Wage'!R29*'Calculate your annual wage'!$I$3/100*$I$2/100</f>
        <v>9588</v>
      </c>
      <c r="S29" s="8">
        <f>'Average Wage'!S29*'Calculate your annual wage'!$I$3/100*$I$2/100</f>
        <v>10140</v>
      </c>
      <c r="T29" s="8">
        <f>'Average Wage'!T29*'Calculate your annual wage'!$I$3/100*$I$2/100</f>
        <v>10980</v>
      </c>
      <c r="U29" s="8">
        <f>'Average Wage'!U29*'Calculate your annual wage'!$I$3/100*$I$2/100</f>
        <v>11892</v>
      </c>
      <c r="V29" s="8">
        <f>'Average Wage'!V29*'Calculate your annual wage'!$I$3/100*$I$2/100</f>
        <v>12804</v>
      </c>
      <c r="W29" s="8">
        <f>'Average Wage'!W29*'Calculate your annual wage'!$I$3/100*$I$2/100</f>
        <v>13656</v>
      </c>
      <c r="X29" s="8">
        <f>'Average Wage'!X29*'Calculate your annual wage'!$I$3/100*$I$2/100</f>
        <v>15276</v>
      </c>
      <c r="Y29" s="8">
        <f>'Average Wage'!Y29*'Calculate your annual wage'!$I$3/100*$I$2/100</f>
        <v>16500</v>
      </c>
      <c r="Z29" s="8">
        <f>'Average Wage'!Z29*'Calculate your annual wage'!$I$3/100*$I$2/100</f>
        <v>18396</v>
      </c>
      <c r="AA29" s="8">
        <f>'Average Wage'!AA29*'Calculate your annual wage'!$I$3/100*$I$2/100</f>
        <v>20175.71</v>
      </c>
    </row>
    <row r="30" spans="1:27" ht="14.4" x14ac:dyDescent="0.3">
      <c r="A30" s="5" t="str">
        <f>'Average Wage'!A30</f>
        <v>Lithuania</v>
      </c>
      <c r="B30" s="6" t="str">
        <f>'Average Wage'!B30</f>
        <v>2005-2024</v>
      </c>
      <c r="C30" s="7" t="str">
        <f>'Average Wage'!C30</f>
        <v>National in 2005-2014; EUR since 2015</v>
      </c>
      <c r="D30" s="8"/>
      <c r="E30" s="8"/>
      <c r="F30" s="8"/>
      <c r="G30" s="8"/>
      <c r="H30" s="8">
        <f>'Average Wage'!H30*'Calculate your annual wage'!$I$3/100*$I$2/100</f>
        <v>15130.79</v>
      </c>
      <c r="I30" s="8">
        <f>'Average Wage'!I30*'Calculate your annual wage'!$I$3/100*$I$2/100</f>
        <v>17770.8</v>
      </c>
      <c r="J30" s="8">
        <f>'Average Wage'!J30*'Calculate your annual wage'!$I$3/100*$I$2/100</f>
        <v>21771.599999999999</v>
      </c>
      <c r="K30" s="8">
        <f>'Average Wage'!K30*'Calculate your annual wage'!$I$3/100*$I$2/100</f>
        <v>25543.19</v>
      </c>
      <c r="L30" s="8">
        <f>'Average Wage'!L30*'Calculate your annual wage'!$I$3/100*$I$2/100</f>
        <v>23805.61</v>
      </c>
      <c r="M30" s="8">
        <f>'Average Wage'!M30*'Calculate your annual wage'!$I$3/100*$I$2/100</f>
        <v>23254.82</v>
      </c>
      <c r="N30" s="8">
        <f>'Average Wage'!N30*'Calculate your annual wage'!$I$3/100*$I$2/100</f>
        <v>23993.99</v>
      </c>
      <c r="O30" s="8">
        <f>'Average Wage'!O30*'Calculate your annual wage'!$I$3/100*$I$2/100</f>
        <v>25102.79</v>
      </c>
      <c r="P30" s="8">
        <f>'Average Wage'!P30*'Calculate your annual wage'!$I$3/100*$I$2/100</f>
        <v>26612.39</v>
      </c>
      <c r="Q30" s="8">
        <f>'Average Wage'!Q30*'Calculate your annual wage'!$I$3/100*$I$2/100</f>
        <v>28023.62</v>
      </c>
      <c r="R30" s="8">
        <f>'Average Wage'!R30*'Calculate your annual wage'!$I$3/100*$I$2/100</f>
        <v>8623.2000000000007</v>
      </c>
      <c r="S30" s="8">
        <f>'Average Wage'!S30*'Calculate your annual wage'!$I$3/100*$I$2/100</f>
        <v>9369.6</v>
      </c>
      <c r="T30" s="8">
        <f>'Average Wage'!T30*'Calculate your annual wage'!$I$3/100*$I$2/100</f>
        <v>10215.6</v>
      </c>
      <c r="U30" s="8">
        <f>'Average Wage'!U30*'Calculate your annual wage'!$I$3/100*$I$2/100</f>
        <v>11163</v>
      </c>
      <c r="V30" s="8">
        <f>'Average Wage'!V30*'Calculate your annual wage'!$I$3/100*$I$2/100</f>
        <v>15435</v>
      </c>
      <c r="W30" s="8">
        <f>'Average Wage'!W30*'Calculate your annual wage'!$I$3/100*$I$2/100</f>
        <v>16844.400000000001</v>
      </c>
      <c r="X30" s="8">
        <f>'Average Wage'!X30*'Calculate your annual wage'!$I$3/100*$I$2/100</f>
        <v>18560.400000000001</v>
      </c>
      <c r="Y30" s="8">
        <f>'Average Wage'!Y30*'Calculate your annual wage'!$I$3/100*$I$2/100</f>
        <v>21195.599999999999</v>
      </c>
      <c r="Z30" s="8">
        <f>'Average Wage'!Z30*'Calculate your annual wage'!$I$3/100*$I$2/100</f>
        <v>23806.799999999999</v>
      </c>
      <c r="AA30" s="8">
        <f>'Average Wage'!AA30*'Calculate your annual wage'!$I$3/100*$I$2/100</f>
        <v>25757.35</v>
      </c>
    </row>
    <row r="31" spans="1:27" ht="14.4" x14ac:dyDescent="0.3">
      <c r="A31" s="5" t="str">
        <f>'Average Wage'!A31</f>
        <v>Luxembourg</v>
      </c>
      <c r="B31" s="6" t="str">
        <f>'Average Wage'!B31</f>
        <v>2001-2024</v>
      </c>
      <c r="C31" s="7" t="str">
        <f>'Average Wage'!C31</f>
        <v>National in 2001; EUR since 2002</v>
      </c>
      <c r="D31" s="8">
        <f>'Average Wage'!D31*'Calculate your annual wage'!$I$3/100*$I$2/100</f>
        <v>1522629.6</v>
      </c>
      <c r="E31" s="8">
        <f>'Average Wage'!E31*'Calculate your annual wage'!$I$3/100*$I$2/100</f>
        <v>38442</v>
      </c>
      <c r="F31" s="8">
        <f>'Average Wage'!F31*'Calculate your annual wage'!$I$3/100*$I$2/100</f>
        <v>39587</v>
      </c>
      <c r="G31" s="8">
        <f>'Average Wage'!G31*'Calculate your annual wage'!$I$3/100*$I$2/100</f>
        <v>40575</v>
      </c>
      <c r="H31" s="8">
        <f>'Average Wage'!H31*'Calculate your annual wage'!$I$3/100*$I$2/100</f>
        <v>42066.84</v>
      </c>
      <c r="I31" s="8">
        <f>'Average Wage'!I31*'Calculate your annual wage'!$I$3/100*$I$2/100</f>
        <v>43538.86</v>
      </c>
      <c r="J31" s="8">
        <f>'Average Wage'!J31*'Calculate your annual wage'!$I$3/100*$I$2/100</f>
        <v>45264.59</v>
      </c>
      <c r="K31" s="8">
        <f>'Average Wage'!K31*'Calculate your annual wage'!$I$3/100*$I$2/100</f>
        <v>47042.57</v>
      </c>
      <c r="L31" s="8">
        <f>'Average Wage'!L31*'Calculate your annual wage'!$I$3/100*$I$2/100</f>
        <v>48183.41</v>
      </c>
      <c r="M31" s="8">
        <f>'Average Wage'!M31*'Calculate your annual wage'!$I$3/100*$I$2/100</f>
        <v>49386.6</v>
      </c>
      <c r="N31" s="8">
        <f>'Average Wage'!N31*'Calculate your annual wage'!$I$3/100*$I$2/100</f>
        <v>50674.27</v>
      </c>
      <c r="O31" s="8">
        <f>'Average Wage'!O31*'Calculate your annual wage'!$I$3/100*$I$2/100</f>
        <v>51971</v>
      </c>
      <c r="P31" s="8">
        <f>'Average Wage'!P31*'Calculate your annual wage'!$I$3/100*$I$2/100</f>
        <v>53630</v>
      </c>
      <c r="Q31" s="8">
        <f>'Average Wage'!Q31*'Calculate your annual wage'!$I$3/100*$I$2/100</f>
        <v>54920</v>
      </c>
      <c r="R31" s="8">
        <f>'Average Wage'!R31*'Calculate your annual wage'!$I$3/100*$I$2/100</f>
        <v>55858</v>
      </c>
      <c r="S31" s="8">
        <f>'Average Wage'!S31*'Calculate your annual wage'!$I$3/100*$I$2/100</f>
        <v>56448</v>
      </c>
      <c r="T31" s="8">
        <f>'Average Wage'!T31*'Calculate your annual wage'!$I$3/100*$I$2/100</f>
        <v>58238</v>
      </c>
      <c r="U31" s="8">
        <f>'Average Wage'!U31*'Calculate your annual wage'!$I$3/100*$I$2/100</f>
        <v>59733</v>
      </c>
      <c r="V31" s="8">
        <f>'Average Wage'!V31*'Calculate your annual wage'!$I$3/100*$I$2/100</f>
        <v>60896</v>
      </c>
      <c r="W31" s="8">
        <f>'Average Wage'!W31*'Calculate your annual wage'!$I$3/100*$I$2/100</f>
        <v>64424</v>
      </c>
      <c r="X31" s="8">
        <f>'Average Wage'!X31*'Calculate your annual wage'!$I$3/100*$I$2/100</f>
        <v>65517</v>
      </c>
      <c r="Y31" s="8">
        <f>'Average Wage'!Y31*'Calculate your annual wage'!$I$3/100*$I$2/100</f>
        <v>68578</v>
      </c>
      <c r="Z31" s="8">
        <f>'Average Wage'!Z31*'Calculate your annual wage'!$I$3/100*$I$2/100</f>
        <v>72943</v>
      </c>
      <c r="AA31" s="8">
        <f>'Average Wage'!AA31*'Calculate your annual wage'!$I$3/100*$I$2/100</f>
        <v>74295.64</v>
      </c>
    </row>
    <row r="32" spans="1:27" ht="14.4" x14ac:dyDescent="0.3">
      <c r="A32" s="5" t="str">
        <f>'Average Wage'!A32</f>
        <v>Malta</v>
      </c>
      <c r="B32" s="6" t="str">
        <f>'Average Wage'!B32</f>
        <v>2005-2024</v>
      </c>
      <c r="C32" s="7" t="str">
        <f>'Average Wage'!C32</f>
        <v>National in 2005-2007; EUR since 2008</v>
      </c>
      <c r="D32" s="8"/>
      <c r="E32" s="8"/>
      <c r="F32" s="8"/>
      <c r="G32" s="8"/>
      <c r="H32" s="8">
        <f>'Average Wage'!H32*'Calculate your annual wage'!$I$3/100*$I$2/100</f>
        <v>6284</v>
      </c>
      <c r="I32" s="8">
        <f>'Average Wage'!I32*'Calculate your annual wage'!$I$3/100*$I$2/100</f>
        <v>6517</v>
      </c>
      <c r="J32" s="8">
        <f>'Average Wage'!J32*'Calculate your annual wage'!$I$3/100*$I$2/100</f>
        <v>6669</v>
      </c>
      <c r="K32" s="8">
        <f>'Average Wage'!K32*'Calculate your annual wage'!$I$3/100*$I$2/100</f>
        <v>16775</v>
      </c>
      <c r="L32" s="8">
        <f>'Average Wage'!L32*'Calculate your annual wage'!$I$3/100*$I$2/100</f>
        <v>17120</v>
      </c>
      <c r="M32" s="8">
        <f>'Average Wage'!M32*'Calculate your annual wage'!$I$3/100*$I$2/100</f>
        <v>17947</v>
      </c>
      <c r="N32" s="8">
        <f>'Average Wage'!N32*'Calculate your annual wage'!$I$3/100*$I$2/100</f>
        <v>19705</v>
      </c>
      <c r="O32" s="8">
        <f>'Average Wage'!O32*'Calculate your annual wage'!$I$3/100*$I$2/100</f>
        <v>20451</v>
      </c>
      <c r="P32" s="8">
        <f>'Average Wage'!P32*'Calculate your annual wage'!$I$3/100*$I$2/100</f>
        <v>21048</v>
      </c>
      <c r="Q32" s="8">
        <f>'Average Wage'!Q32*'Calculate your annual wage'!$I$3/100*$I$2/100</f>
        <v>20500</v>
      </c>
      <c r="R32" s="8">
        <f>'Average Wage'!R32*'Calculate your annual wage'!$I$3/100*$I$2/100</f>
        <v>20943</v>
      </c>
      <c r="S32" s="8">
        <f>'Average Wage'!S32*'Calculate your annual wage'!$I$3/100*$I$2/100</f>
        <v>21848</v>
      </c>
      <c r="T32" s="8">
        <f>'Average Wage'!T32*'Calculate your annual wage'!$I$3/100*$I$2/100</f>
        <v>22431</v>
      </c>
      <c r="U32" s="8">
        <f>'Average Wage'!U32*'Calculate your annual wage'!$I$3/100*$I$2/100</f>
        <v>23331</v>
      </c>
      <c r="V32" s="8">
        <f>'Average Wage'!V32*'Calculate your annual wage'!$I$3/100*$I$2/100</f>
        <v>25069</v>
      </c>
      <c r="W32" s="8">
        <f>'Average Wage'!W32*'Calculate your annual wage'!$I$3/100*$I$2/100</f>
        <v>25902</v>
      </c>
      <c r="X32" s="8">
        <f>'Average Wage'!X32*'Calculate your annual wage'!$I$3/100*$I$2/100</f>
        <v>23950</v>
      </c>
      <c r="Y32" s="8">
        <f>'Average Wage'!Y32*'Calculate your annual wage'!$I$3/100*$I$2/100</f>
        <v>26211</v>
      </c>
      <c r="Z32" s="8">
        <f>'Average Wage'!Z32*'Calculate your annual wage'!$I$3/100*$I$2/100</f>
        <v>27351</v>
      </c>
      <c r="AA32" s="8">
        <f>'Average Wage'!AA32*'Calculate your annual wage'!$I$3/100*$I$2/100</f>
        <v>30536</v>
      </c>
    </row>
    <row r="33" spans="1:27" ht="14.4" x14ac:dyDescent="0.3">
      <c r="A33" s="5" t="str">
        <f>'Average Wage'!A33</f>
        <v>Netherlands</v>
      </c>
      <c r="B33" s="6" t="str">
        <f>'Average Wage'!B33</f>
        <v>2001-2024</v>
      </c>
      <c r="C33" s="7" t="str">
        <f>'Average Wage'!C33</f>
        <v>National in 2001; EUR since 2002</v>
      </c>
      <c r="D33" s="8">
        <f>'Average Wage'!D33*'Calculate your annual wage'!$I$3/100*$I$2/100</f>
        <v>74705.77</v>
      </c>
      <c r="E33" s="8">
        <f>'Average Wage'!E33*'Calculate your annual wage'!$I$3/100*$I$2/100</f>
        <v>35200</v>
      </c>
      <c r="F33" s="8">
        <f>'Average Wage'!F33*'Calculate your annual wage'!$I$3/100*$I$2/100</f>
        <v>36600</v>
      </c>
      <c r="G33" s="8">
        <f>'Average Wage'!G33*'Calculate your annual wage'!$I$3/100*$I$2/100</f>
        <v>37900</v>
      </c>
      <c r="H33" s="8">
        <f>'Average Wage'!H33*'Calculate your annual wage'!$I$3/100*$I$2/100</f>
        <v>38700</v>
      </c>
      <c r="I33" s="8">
        <f>'Average Wage'!I33*'Calculate your annual wage'!$I$3/100*$I$2/100</f>
        <v>40800</v>
      </c>
      <c r="J33" s="8">
        <f>'Average Wage'!J33*'Calculate your annual wage'!$I$3/100*$I$2/100</f>
        <v>42000</v>
      </c>
      <c r="K33" s="8">
        <f>'Average Wage'!K33*'Calculate your annual wage'!$I$3/100*$I$2/100</f>
        <v>43146</v>
      </c>
      <c r="L33" s="8">
        <f>'Average Wage'!L33*'Calculate your annual wage'!$I$3/100*$I$2/100</f>
        <v>44412</v>
      </c>
      <c r="M33" s="8">
        <f>'Average Wage'!M33*'Calculate your annual wage'!$I$3/100*$I$2/100</f>
        <v>45215</v>
      </c>
      <c r="N33" s="8">
        <f>'Average Wage'!N33*'Calculate your annual wage'!$I$3/100*$I$2/100</f>
        <v>46287</v>
      </c>
      <c r="O33" s="8">
        <f>'Average Wage'!O33*'Calculate your annual wage'!$I$3/100*$I$2/100</f>
        <v>46670</v>
      </c>
      <c r="P33" s="8">
        <f>'Average Wage'!P33*'Calculate your annual wage'!$I$3/100*$I$2/100</f>
        <v>47950</v>
      </c>
      <c r="Q33" s="8">
        <f>'Average Wage'!Q33*'Calculate your annual wage'!$I$3/100*$I$2/100</f>
        <v>48360</v>
      </c>
      <c r="R33" s="8">
        <f>'Average Wage'!R33*'Calculate your annual wage'!$I$3/100*$I$2/100</f>
        <v>49540</v>
      </c>
      <c r="S33" s="8">
        <f>'Average Wage'!S33*'Calculate your annual wage'!$I$3/100*$I$2/100</f>
        <v>50120</v>
      </c>
      <c r="T33" s="8">
        <f>'Average Wage'!T33*'Calculate your annual wage'!$I$3/100*$I$2/100</f>
        <v>50850</v>
      </c>
      <c r="U33" s="8">
        <f>'Average Wage'!U33*'Calculate your annual wage'!$I$3/100*$I$2/100</f>
        <v>51590</v>
      </c>
      <c r="V33" s="8">
        <f>'Average Wage'!V33*'Calculate your annual wage'!$I$3/100*$I$2/100</f>
        <v>52970</v>
      </c>
      <c r="W33" s="8">
        <f>'Average Wage'!W33*'Calculate your annual wage'!$I$3/100*$I$2/100</f>
        <v>54710</v>
      </c>
      <c r="X33" s="8">
        <f>'Average Wage'!X33*'Calculate your annual wage'!$I$3/100*$I$2/100</f>
        <v>56320</v>
      </c>
      <c r="Y33" s="8">
        <f>'Average Wage'!Y33*'Calculate your annual wage'!$I$3/100*$I$2/100</f>
        <v>58890</v>
      </c>
      <c r="Z33" s="8">
        <f>'Average Wage'!Z33*'Calculate your annual wage'!$I$3/100*$I$2/100</f>
        <v>62110</v>
      </c>
      <c r="AA33" s="8">
        <f>'Average Wage'!AA33*'Calculate your annual wage'!$I$3/100*$I$2/100</f>
        <v>65781.66</v>
      </c>
    </row>
    <row r="34" spans="1:27" ht="14.4" x14ac:dyDescent="0.3">
      <c r="A34" s="5" t="str">
        <f>'Average Wage'!A34</f>
        <v>New Zealand</v>
      </c>
      <c r="B34" s="6" t="str">
        <f>'Average Wage'!B34</f>
        <v>2001-2024</v>
      </c>
      <c r="C34" s="7" t="str">
        <f>'Average Wage'!C34</f>
        <v>National</v>
      </c>
      <c r="D34" s="8">
        <f>'Average Wage'!D34*'Calculate your annual wage'!$I$3/100*$I$2/100</f>
        <v>34803</v>
      </c>
      <c r="E34" s="8">
        <f>'Average Wage'!E34*'Calculate your annual wage'!$I$3/100*$I$2/100</f>
        <v>35997</v>
      </c>
      <c r="F34" s="8">
        <f>'Average Wage'!F34*'Calculate your annual wage'!$I$3/100*$I$2/100</f>
        <v>36993</v>
      </c>
      <c r="G34" s="8">
        <f>'Average Wage'!G34*'Calculate your annual wage'!$I$3/100*$I$2/100</f>
        <v>38611</v>
      </c>
      <c r="H34" s="8">
        <f>'Average Wage'!H34*'Calculate your annual wage'!$I$3/100*$I$2/100</f>
        <v>39559</v>
      </c>
      <c r="I34" s="8">
        <f>'Average Wage'!I34*'Calculate your annual wage'!$I$3/100*$I$2/100</f>
        <v>40843</v>
      </c>
      <c r="J34" s="8">
        <f>'Average Wage'!J34*'Calculate your annual wage'!$I$3/100*$I$2/100</f>
        <v>43022</v>
      </c>
      <c r="K34" s="8">
        <f>'Average Wage'!K34*'Calculate your annual wage'!$I$3/100*$I$2/100</f>
        <v>44521</v>
      </c>
      <c r="L34" s="8">
        <f>'Average Wage'!L34*'Calculate your annual wage'!$I$3/100*$I$2/100</f>
        <v>46653</v>
      </c>
      <c r="M34" s="8">
        <f>'Average Wage'!M34*'Calculate your annual wage'!$I$3/100*$I$2/100</f>
        <v>48007</v>
      </c>
      <c r="N34" s="8">
        <f>'Average Wage'!N34*'Calculate your annual wage'!$I$3/100*$I$2/100</f>
        <v>49506</v>
      </c>
      <c r="O34" s="8">
        <f>'Average Wage'!O34*'Calculate your annual wage'!$I$3/100*$I$2/100</f>
        <v>51549</v>
      </c>
      <c r="P34" s="8">
        <f>'Average Wage'!P34*'Calculate your annual wage'!$I$3/100*$I$2/100</f>
        <v>53450</v>
      </c>
      <c r="Q34" s="8">
        <f>'Average Wage'!Q34*'Calculate your annual wage'!$I$3/100*$I$2/100</f>
        <v>55018</v>
      </c>
      <c r="R34" s="8">
        <f>'Average Wage'!R34*'Calculate your annual wage'!$I$3/100*$I$2/100</f>
        <v>56436</v>
      </c>
      <c r="S34" s="8">
        <f>'Average Wage'!S34*'Calculate your annual wage'!$I$3/100*$I$2/100</f>
        <v>58177</v>
      </c>
      <c r="T34" s="8">
        <f>'Average Wage'!T34*'Calculate your annual wage'!$I$3/100*$I$2/100</f>
        <v>59583</v>
      </c>
      <c r="U34" s="8">
        <f>'Average Wage'!U34*'Calculate your annual wage'!$I$3/100*$I$2/100</f>
        <v>61279</v>
      </c>
      <c r="V34" s="8">
        <f>'Average Wage'!V34*'Calculate your annual wage'!$I$3/100*$I$2/100</f>
        <v>63171</v>
      </c>
      <c r="W34" s="8">
        <f>'Average Wage'!W34*'Calculate your annual wage'!$I$3/100*$I$2/100</f>
        <v>64994</v>
      </c>
      <c r="X34" s="8">
        <f>'Average Wage'!X34*'Calculate your annual wage'!$I$3/100*$I$2/100</f>
        <v>65957</v>
      </c>
      <c r="Y34" s="8">
        <f>'Average Wage'!Y34*'Calculate your annual wage'!$I$3/100*$I$2/100</f>
        <v>70588</v>
      </c>
      <c r="Z34" s="8">
        <f>'Average Wage'!Z34*'Calculate your annual wage'!$I$3/100*$I$2/100</f>
        <v>76001</v>
      </c>
      <c r="AA34" s="8">
        <f>'Average Wage'!AA34*'Calculate your annual wage'!$I$3/100*$I$2/100</f>
        <v>80019</v>
      </c>
    </row>
    <row r="35" spans="1:27" ht="14.4" x14ac:dyDescent="0.3">
      <c r="A35" s="5" t="str">
        <f>'Average Wage'!A35</f>
        <v>Norway</v>
      </c>
      <c r="B35" s="6" t="str">
        <f>'Average Wage'!B35</f>
        <v>2001-2024</v>
      </c>
      <c r="C35" s="7" t="str">
        <f>'Average Wage'!C35</f>
        <v>National</v>
      </c>
      <c r="D35" s="8">
        <f>'Average Wage'!D35*'Calculate your annual wage'!$I$3/100*$I$2/100</f>
        <v>326851</v>
      </c>
      <c r="E35" s="8">
        <f>'Average Wage'!E35*'Calculate your annual wage'!$I$3/100*$I$2/100</f>
        <v>343997</v>
      </c>
      <c r="F35" s="8">
        <f>'Average Wage'!F35*'Calculate your annual wage'!$I$3/100*$I$2/100</f>
        <v>353448</v>
      </c>
      <c r="G35" s="8">
        <f>'Average Wage'!G35*'Calculate your annual wage'!$I$3/100*$I$2/100</f>
        <v>366161</v>
      </c>
      <c r="H35" s="8">
        <f>'Average Wage'!H35*'Calculate your annual wage'!$I$3/100*$I$2/100</f>
        <v>378498</v>
      </c>
      <c r="I35" s="8">
        <f>'Average Wage'!I35*'Calculate your annual wage'!$I$3/100*$I$2/100</f>
        <v>397765</v>
      </c>
      <c r="J35" s="8">
        <f>'Average Wage'!J35*'Calculate your annual wage'!$I$3/100*$I$2/100</f>
        <v>420917</v>
      </c>
      <c r="K35" s="8">
        <f>'Average Wage'!K35*'Calculate your annual wage'!$I$3/100*$I$2/100</f>
        <v>443613</v>
      </c>
      <c r="L35" s="8">
        <f>'Average Wage'!L35*'Calculate your annual wage'!$I$3/100*$I$2/100</f>
        <v>456214</v>
      </c>
      <c r="M35" s="8">
        <f>'Average Wage'!M35*'Calculate your annual wage'!$I$3/100*$I$2/100</f>
        <v>471696</v>
      </c>
      <c r="N35" s="8">
        <f>'Average Wage'!N35*'Calculate your annual wage'!$I$3/100*$I$2/100</f>
        <v>491072</v>
      </c>
      <c r="O35" s="8">
        <f>'Average Wage'!O35*'Calculate your annual wage'!$I$3/100*$I$2/100</f>
        <v>504535</v>
      </c>
      <c r="P35" s="8">
        <f>'Average Wage'!P35*'Calculate your annual wage'!$I$3/100*$I$2/100</f>
        <v>524887</v>
      </c>
      <c r="Q35" s="8">
        <f>'Average Wage'!Q35*'Calculate your annual wage'!$I$3/100*$I$2/100</f>
        <v>537881</v>
      </c>
      <c r="R35" s="8">
        <f>'Average Wage'!R35*'Calculate your annual wage'!$I$3/100*$I$2/100</f>
        <v>556669.88</v>
      </c>
      <c r="S35" s="8">
        <f>'Average Wage'!S35*'Calculate your annual wage'!$I$3/100*$I$2/100</f>
        <v>562688.43999999994</v>
      </c>
      <c r="T35" s="8">
        <f>'Average Wage'!T35*'Calculate your annual wage'!$I$3/100*$I$2/100</f>
        <v>572087.42000000004</v>
      </c>
      <c r="U35" s="8">
        <f>'Average Wage'!U35*'Calculate your annual wage'!$I$3/100*$I$2/100</f>
        <v>590856.68000000005</v>
      </c>
      <c r="V35" s="8">
        <f>'Average Wage'!V35*'Calculate your annual wage'!$I$3/100*$I$2/100</f>
        <v>612615.77</v>
      </c>
      <c r="W35" s="8">
        <f>'Average Wage'!W35*'Calculate your annual wage'!$I$3/100*$I$2/100</f>
        <v>628871.03</v>
      </c>
      <c r="X35" s="8">
        <f>'Average Wage'!X35*'Calculate your annual wage'!$I$3/100*$I$2/100</f>
        <v>658932.13</v>
      </c>
      <c r="Y35" s="8">
        <f>'Average Wage'!Y35*'Calculate your annual wage'!$I$3/100*$I$2/100</f>
        <v>689435.36</v>
      </c>
      <c r="Z35" s="8">
        <f>'Average Wage'!Z35*'Calculate your annual wage'!$I$3/100*$I$2/100</f>
        <v>727625.74</v>
      </c>
      <c r="AA35" s="8">
        <f>'Average Wage'!AA35*'Calculate your annual wage'!$I$3/100*$I$2/100</f>
        <v>763733.29</v>
      </c>
    </row>
    <row r="36" spans="1:27" ht="14.4" x14ac:dyDescent="0.3">
      <c r="A36" s="5" t="str">
        <f>'Average Wage'!A36</f>
        <v>Poland</v>
      </c>
      <c r="B36" s="6" t="str">
        <f>'Average Wage'!B36</f>
        <v>2001-2024</v>
      </c>
      <c r="C36" s="7" t="str">
        <f>'Average Wage'!C36</f>
        <v>National</v>
      </c>
      <c r="D36" s="8">
        <f>'Average Wage'!D36*'Calculate your annual wage'!$I$3/100*$I$2/100</f>
        <v>24784</v>
      </c>
      <c r="E36" s="8">
        <f>'Average Wage'!E36*'Calculate your annual wage'!$I$3/100*$I$2/100</f>
        <v>25307</v>
      </c>
      <c r="F36" s="8">
        <f>'Average Wage'!F36*'Calculate your annual wage'!$I$3/100*$I$2/100</f>
        <v>26450</v>
      </c>
      <c r="G36" s="8">
        <f>'Average Wage'!G36*'Calculate your annual wage'!$I$3/100*$I$2/100</f>
        <v>26999</v>
      </c>
      <c r="H36" s="8">
        <f>'Average Wage'!H36*'Calculate your annual wage'!$I$3/100*$I$2/100</f>
        <v>27889</v>
      </c>
      <c r="I36" s="8">
        <f>'Average Wage'!I36*'Calculate your annual wage'!$I$3/100*$I$2/100</f>
        <v>29271</v>
      </c>
      <c r="J36" s="8">
        <f>'Average Wage'!J36*'Calculate your annual wage'!$I$3/100*$I$2/100</f>
        <v>32292.36</v>
      </c>
      <c r="K36" s="8">
        <f>'Average Wage'!K36*'Calculate your annual wage'!$I$3/100*$I$2/100</f>
        <v>33711</v>
      </c>
      <c r="L36" s="8">
        <f>'Average Wage'!L36*'Calculate your annual wage'!$I$3/100*$I$2/100</f>
        <v>34878</v>
      </c>
      <c r="M36" s="8">
        <f>'Average Wage'!M36*'Calculate your annual wage'!$I$3/100*$I$2/100</f>
        <v>36482</v>
      </c>
      <c r="N36" s="8">
        <f>'Average Wage'!N36*'Calculate your annual wage'!$I$3/100*$I$2/100</f>
        <v>38731</v>
      </c>
      <c r="O36" s="8">
        <f>'Average Wage'!O36*'Calculate your annual wage'!$I$3/100*$I$2/100</f>
        <v>40205</v>
      </c>
      <c r="P36" s="8">
        <f>'Average Wage'!P36*'Calculate your annual wage'!$I$3/100*$I$2/100</f>
        <v>41652</v>
      </c>
      <c r="Q36" s="8">
        <f>'Average Wage'!Q36*'Calculate your annual wage'!$I$3/100*$I$2/100</f>
        <v>44513</v>
      </c>
      <c r="R36" s="8">
        <f>'Average Wage'!R36*'Calculate your annual wage'!$I$3/100*$I$2/100</f>
        <v>46136</v>
      </c>
      <c r="S36" s="8">
        <f>'Average Wage'!S36*'Calculate your annual wage'!$I$3/100*$I$2/100</f>
        <v>47707.7</v>
      </c>
      <c r="T36" s="8">
        <f>'Average Wage'!T36*'Calculate your annual wage'!$I$3/100*$I$2/100</f>
        <v>51020</v>
      </c>
      <c r="U36" s="8">
        <f>'Average Wage'!U36*'Calculate your annual wage'!$I$3/100*$I$2/100</f>
        <v>54812</v>
      </c>
      <c r="V36" s="8">
        <f>'Average Wage'!V36*'Calculate your annual wage'!$I$3/100*$I$2/100</f>
        <v>58586</v>
      </c>
      <c r="W36" s="8">
        <f>'Average Wage'!W36*'Calculate your annual wage'!$I$3/100*$I$2/100</f>
        <v>66732</v>
      </c>
      <c r="X36" s="8">
        <f>'Average Wage'!X36*'Calculate your annual wage'!$I$3/100*$I$2/100</f>
        <v>67118</v>
      </c>
      <c r="Y36" s="8">
        <f>'Average Wage'!Y36*'Calculate your annual wage'!$I$3/100*$I$2/100</f>
        <v>76071</v>
      </c>
      <c r="Z36" s="8">
        <f>'Average Wage'!Z36*'Calculate your annual wage'!$I$3/100*$I$2/100</f>
        <v>86106</v>
      </c>
      <c r="AA36" s="8">
        <f>'Average Wage'!AA36*'Calculate your annual wage'!$I$3/100*$I$2/100</f>
        <v>96420.78</v>
      </c>
    </row>
    <row r="37" spans="1:27" ht="14.4" x14ac:dyDescent="0.3">
      <c r="A37" s="5" t="str">
        <f>'Average Wage'!A37</f>
        <v>Portugal</v>
      </c>
      <c r="B37" s="6" t="str">
        <f>'Average Wage'!B37</f>
        <v>2001-2024</v>
      </c>
      <c r="C37" s="7" t="str">
        <f>'Average Wage'!C37</f>
        <v>National in 2001; EUR since 2002</v>
      </c>
      <c r="D37" s="8">
        <f>'Average Wage'!D37*'Calculate your annual wage'!$I$3/100*$I$2/100</f>
        <v>2343921</v>
      </c>
      <c r="E37" s="8">
        <f>'Average Wage'!E37*'Calculate your annual wage'!$I$3/100*$I$2/100</f>
        <v>12102.52</v>
      </c>
      <c r="F37" s="8">
        <f>'Average Wage'!F37*'Calculate your annual wage'!$I$3/100*$I$2/100</f>
        <v>12574.96</v>
      </c>
      <c r="G37" s="8">
        <f>'Average Wage'!G37*'Calculate your annual wage'!$I$3/100*$I$2/100</f>
        <v>13001.62</v>
      </c>
      <c r="H37" s="8">
        <f>'Average Wage'!H37*'Calculate your annual wage'!$I$3/100*$I$2/100</f>
        <v>13438.43</v>
      </c>
      <c r="I37" s="8">
        <f>'Average Wage'!I37*'Calculate your annual wage'!$I$3/100*$I$2/100</f>
        <v>13815.91</v>
      </c>
      <c r="J37" s="8">
        <f>'Average Wage'!J37*'Calculate your annual wage'!$I$3/100*$I$2/100</f>
        <v>14485.5</v>
      </c>
      <c r="K37" s="8">
        <f>'Average Wage'!K37*'Calculate your annual wage'!$I$3/100*$I$2/100</f>
        <v>14905.33</v>
      </c>
      <c r="L37" s="8">
        <f>'Average Wage'!L37*'Calculate your annual wage'!$I$3/100*$I$2/100</f>
        <v>15223.18</v>
      </c>
      <c r="M37" s="8">
        <f>'Average Wage'!M37*'Calculate your annual wage'!$I$3/100*$I$2/100</f>
        <v>15493.46</v>
      </c>
      <c r="N37" s="8">
        <f>'Average Wage'!N37*'Calculate your annual wage'!$I$3/100*$I$2/100</f>
        <v>15507.19</v>
      </c>
      <c r="O37" s="8">
        <f>'Average Wage'!O37*'Calculate your annual wage'!$I$3/100*$I$2/100</f>
        <v>15636.87</v>
      </c>
      <c r="P37" s="8">
        <f>'Average Wage'!P37*'Calculate your annual wage'!$I$3/100*$I$2/100</f>
        <v>15762.5</v>
      </c>
      <c r="Q37" s="8">
        <f>'Average Wage'!Q37*'Calculate your annual wage'!$I$3/100*$I$2/100</f>
        <v>15647.52</v>
      </c>
      <c r="R37" s="8">
        <f>'Average Wage'!R37*'Calculate your annual wage'!$I$3/100*$I$2/100</f>
        <v>15780.96</v>
      </c>
      <c r="S37" s="8">
        <f>'Average Wage'!S37*'Calculate your annual wage'!$I$3/100*$I$2/100</f>
        <v>15862.11</v>
      </c>
      <c r="T37" s="8">
        <f>'Average Wage'!T37*'Calculate your annual wage'!$I$3/100*$I$2/100</f>
        <v>16158.55</v>
      </c>
      <c r="U37" s="8">
        <f>'Average Wage'!U37*'Calculate your annual wage'!$I$3/100*$I$2/100</f>
        <v>16596.490000000002</v>
      </c>
      <c r="V37" s="8">
        <f>'Average Wage'!V37*'Calculate your annual wage'!$I$3/100*$I$2/100</f>
        <v>17293.43</v>
      </c>
      <c r="W37" s="8">
        <f>'Average Wage'!W37*'Calculate your annual wage'!$I$3/100*$I$2/100</f>
        <v>17471.68</v>
      </c>
      <c r="X37" s="8">
        <f>'Average Wage'!X37*'Calculate your annual wage'!$I$3/100*$I$2/100</f>
        <v>18410.11</v>
      </c>
      <c r="Y37" s="8">
        <f>'Average Wage'!Y37*'Calculate your annual wage'!$I$3/100*$I$2/100</f>
        <v>19436.330000000002</v>
      </c>
      <c r="Z37" s="8">
        <f>'Average Wage'!Z37*'Calculate your annual wage'!$I$3/100*$I$2/100</f>
        <v>20999.759999999998</v>
      </c>
      <c r="AA37" s="8">
        <f>'Average Wage'!AA37*'Calculate your annual wage'!$I$3/100*$I$2/100</f>
        <v>22588.01</v>
      </c>
    </row>
    <row r="38" spans="1:27" ht="14.4" x14ac:dyDescent="0.3">
      <c r="A38" s="5" t="str">
        <f>'Average Wage'!A38</f>
        <v>Romania</v>
      </c>
      <c r="B38" s="6" t="str">
        <f>'Average Wage'!B38</f>
        <v>2008-2024</v>
      </c>
      <c r="C38" s="7" t="str">
        <f>'Average Wage'!C38</f>
        <v>National</v>
      </c>
      <c r="D38" s="8"/>
      <c r="E38" s="8"/>
      <c r="F38" s="8"/>
      <c r="G38" s="8"/>
      <c r="H38" s="8"/>
      <c r="I38" s="8"/>
      <c r="J38" s="8"/>
      <c r="K38" s="8">
        <f>'Average Wage'!K38*'Calculate your annual wage'!$I$3/100*$I$2/100</f>
        <v>20088</v>
      </c>
      <c r="L38" s="8">
        <f>'Average Wage'!L38*'Calculate your annual wage'!$I$3/100*$I$2/100</f>
        <v>21192</v>
      </c>
      <c r="M38" s="8">
        <f>'Average Wage'!M38*'Calculate your annual wage'!$I$3/100*$I$2/100</f>
        <v>22884</v>
      </c>
      <c r="N38" s="8">
        <f>'Average Wage'!N38*'Calculate your annual wage'!$I$3/100*$I$2/100</f>
        <v>24336</v>
      </c>
      <c r="O38" s="8">
        <f>'Average Wage'!O38*'Calculate your annual wage'!$I$3/100*$I$2/100</f>
        <v>25128</v>
      </c>
      <c r="P38" s="8">
        <f>'Average Wage'!P38*'Calculate your annual wage'!$I$3/100*$I$2/100</f>
        <v>25824</v>
      </c>
      <c r="Q38" s="8">
        <f>'Average Wage'!Q38*'Calculate your annual wage'!$I$3/100*$I$2/100</f>
        <v>27648</v>
      </c>
      <c r="R38" s="8">
        <f>'Average Wage'!R38*'Calculate your annual wage'!$I$3/100*$I$2/100</f>
        <v>30456</v>
      </c>
      <c r="S38" s="8">
        <f>'Average Wage'!S38*'Calculate your annual wage'!$I$3/100*$I$2/100</f>
        <v>33180</v>
      </c>
      <c r="T38" s="8">
        <f>'Average Wage'!T38*'Calculate your annual wage'!$I$3/100*$I$2/100</f>
        <v>37140</v>
      </c>
      <c r="U38" s="8">
        <f>'Average Wage'!U38*'Calculate your annual wage'!$I$3/100*$I$2/100</f>
        <v>49200</v>
      </c>
      <c r="V38" s="8">
        <f>'Average Wage'!V38*'Calculate your annual wage'!$I$3/100*$I$2/100</f>
        <v>54384</v>
      </c>
      <c r="W38" s="8">
        <f>'Average Wage'!W38*'Calculate your annual wage'!$I$3/100*$I$2/100</f>
        <v>58512</v>
      </c>
      <c r="X38" s="8">
        <f>'Average Wage'!X38*'Calculate your annual wage'!$I$3/100*$I$2/100</f>
        <v>62952</v>
      </c>
      <c r="Y38" s="8">
        <f>'Average Wage'!Y38*'Calculate your annual wage'!$I$3/100*$I$2/100</f>
        <v>71004</v>
      </c>
      <c r="Z38" s="8">
        <f>'Average Wage'!Z38*'Calculate your annual wage'!$I$3/100*$I$2/100</f>
        <v>82524</v>
      </c>
      <c r="AA38" s="8">
        <f>'Average Wage'!AA38*'Calculate your annual wage'!$I$3/100*$I$2/100</f>
        <v>94625.9</v>
      </c>
    </row>
    <row r="39" spans="1:27" ht="14.4" x14ac:dyDescent="0.3">
      <c r="A39" s="5" t="s">
        <v>55</v>
      </c>
      <c r="B39" s="6">
        <f>'Average Wage'!B39</f>
        <v>2018</v>
      </c>
      <c r="C39" s="7" t="str">
        <f>'Average Wage'!C39</f>
        <v>National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>
        <f>'Average Wage'!U39*'Calculate your annual wage'!$I$3/100*$I$2/100</f>
        <v>521175.66</v>
      </c>
      <c r="V39" s="8"/>
      <c r="W39" s="8"/>
      <c r="X39" s="8"/>
      <c r="Y39" s="8"/>
      <c r="Z39" s="8"/>
      <c r="AA39" s="8"/>
    </row>
    <row r="40" spans="1:27" ht="14.4" x14ac:dyDescent="0.3">
      <c r="A40" s="5" t="str">
        <f>'Average Wage'!A40</f>
        <v>Slovak Republic</v>
      </c>
      <c r="B40" s="6" t="str">
        <f>'Average Wage'!B40</f>
        <v>2001-2024</v>
      </c>
      <c r="C40" s="7" t="str">
        <f>'Average Wage'!C40</f>
        <v>National in 2005-2008; EUR since 2009</v>
      </c>
      <c r="D40" s="8"/>
      <c r="E40" s="8"/>
      <c r="F40" s="8"/>
      <c r="G40" s="8"/>
      <c r="H40" s="8"/>
      <c r="I40" s="8"/>
      <c r="J40" s="8"/>
      <c r="K40" s="8">
        <f>'Average Wage'!K40*'Calculate your annual wage'!$I$3/100*$I$2/100</f>
        <v>274948.28999999998</v>
      </c>
      <c r="L40" s="8">
        <f>'Average Wage'!L40*'Calculate your annual wage'!$I$3/100*$I$2/100</f>
        <v>9265.8700000000008</v>
      </c>
      <c r="M40" s="8">
        <f>'Average Wage'!M40*'Calculate your annual wage'!$I$3/100*$I$2/100</f>
        <v>9592.57</v>
      </c>
      <c r="N40" s="8">
        <f>'Average Wage'!N40*'Calculate your annual wage'!$I$3/100*$I$2/100</f>
        <v>9931.4</v>
      </c>
      <c r="O40" s="8">
        <f>'Average Wage'!O40*'Calculate your annual wage'!$I$3/100*$I$2/100</f>
        <v>10128.549999999999</v>
      </c>
      <c r="P40" s="8">
        <f>'Average Wage'!P40*'Calculate your annual wage'!$I$3/100*$I$2/100</f>
        <v>10302.450000000001</v>
      </c>
      <c r="Q40" s="8">
        <f>'Average Wage'!Q40*'Calculate your annual wage'!$I$3/100*$I$2/100</f>
        <v>10731.46</v>
      </c>
      <c r="R40" s="8">
        <f>'Average Wage'!R40*'Calculate your annual wage'!$I$3/100*$I$2/100</f>
        <v>10982.97</v>
      </c>
      <c r="S40" s="8">
        <f>'Average Wage'!S40*'Calculate your annual wage'!$I$3/100*$I$2/100</f>
        <v>11307.43</v>
      </c>
      <c r="T40" s="8">
        <f>'Average Wage'!T40*'Calculate your annual wage'!$I$3/100*$I$2/100</f>
        <v>11744.65</v>
      </c>
      <c r="U40" s="8">
        <f>'Average Wage'!U40*'Calculate your annual wage'!$I$3/100*$I$2/100</f>
        <v>12455.32</v>
      </c>
      <c r="V40" s="8">
        <f>'Average Wage'!V40*'Calculate your annual wage'!$I$3/100*$I$2/100</f>
        <v>13153.88</v>
      </c>
      <c r="W40" s="8">
        <f>'Average Wage'!W40*'Calculate your annual wage'!$I$3/100*$I$2/100</f>
        <v>13417.93</v>
      </c>
      <c r="X40" s="8">
        <f>'Average Wage'!X40*'Calculate your annual wage'!$I$3/100*$I$2/100</f>
        <v>14434.65</v>
      </c>
      <c r="Y40" s="8">
        <f>'Average Wage'!Y40*'Calculate your annual wage'!$I$3/100*$I$2/100</f>
        <v>15648.49</v>
      </c>
      <c r="Z40" s="8">
        <f>'Average Wage'!Z40*'Calculate your annual wage'!$I$3/100*$I$2/100</f>
        <v>17238.650000000001</v>
      </c>
      <c r="AA40" s="8">
        <f>'Average Wage'!AA40*'Calculate your annual wage'!$I$3/100*$I$2/100</f>
        <v>18528.54</v>
      </c>
    </row>
    <row r="41" spans="1:27" ht="14.4" x14ac:dyDescent="0.3">
      <c r="A41" s="5" t="str">
        <f>'Average Wage'!A41</f>
        <v>Slovenia</v>
      </c>
      <c r="B41" s="6" t="str">
        <f>'Average Wage'!B41</f>
        <v>2001-2024</v>
      </c>
      <c r="C41" s="7" t="str">
        <f>'Average Wage'!C41</f>
        <v>National in 2005-2006; EUR since 2007</v>
      </c>
      <c r="D41" s="8"/>
      <c r="E41" s="8"/>
      <c r="F41" s="8"/>
      <c r="G41" s="8"/>
      <c r="H41" s="8">
        <f>'Average Wage'!H41*'Calculate your annual wage'!$I$3/100*$I$2/100</f>
        <v>3110819.6</v>
      </c>
      <c r="I41" s="8">
        <f>'Average Wage'!I41*'Calculate your annual wage'!$I$3/100*$I$2/100</f>
        <v>3279288.9</v>
      </c>
      <c r="J41" s="8">
        <f>'Average Wage'!J41*'Calculate your annual wage'!$I$3/100*$I$2/100</f>
        <v>14625.15</v>
      </c>
      <c r="K41" s="8">
        <f>'Average Wage'!K41*'Calculate your annual wage'!$I$3/100*$I$2/100</f>
        <v>15768.72</v>
      </c>
      <c r="L41" s="8">
        <f>'Average Wage'!L41*'Calculate your annual wage'!$I$3/100*$I$2/100</f>
        <v>16079.04</v>
      </c>
      <c r="M41" s="8">
        <f>'Average Wage'!M41*'Calculate your annual wage'!$I$3/100*$I$2/100</f>
        <v>16914.72</v>
      </c>
      <c r="N41" s="8">
        <f>'Average Wage'!N41*'Calculate your annual wage'!$I$3/100*$I$2/100</f>
        <v>17372.64</v>
      </c>
      <c r="O41" s="8">
        <f>'Average Wage'!O41*'Calculate your annual wage'!$I$3/100*$I$2/100</f>
        <v>17538</v>
      </c>
      <c r="P41" s="8">
        <f>'Average Wage'!P41*'Calculate your annual wage'!$I$3/100*$I$2/100</f>
        <v>17673</v>
      </c>
      <c r="Q41" s="8">
        <f>'Average Wage'!Q41*'Calculate your annual wage'!$I$3/100*$I$2/100</f>
        <v>17948</v>
      </c>
      <c r="R41" s="8">
        <f>'Average Wage'!R41*'Calculate your annual wage'!$I$3/100*$I$2/100</f>
        <v>18092</v>
      </c>
      <c r="S41" s="8">
        <f>'Average Wage'!S41*'Calculate your annual wage'!$I$3/100*$I$2/100</f>
        <v>18338</v>
      </c>
      <c r="T41" s="8">
        <f>'Average Wage'!T41*'Calculate your annual wage'!$I$3/100*$I$2/100</f>
        <v>18839</v>
      </c>
      <c r="U41" s="8">
        <f>'Average Wage'!U41*'Calculate your annual wage'!$I$3/100*$I$2/100</f>
        <v>19569</v>
      </c>
      <c r="V41" s="8">
        <f>'Average Wage'!V41*'Calculate your annual wage'!$I$3/100*$I$2/100</f>
        <v>20265</v>
      </c>
      <c r="W41" s="8">
        <f>'Average Wage'!W41*'Calculate your annual wage'!$I$3/100*$I$2/100</f>
        <v>21054</v>
      </c>
      <c r="X41" s="8">
        <f>'Average Wage'!X41*'Calculate your annual wage'!$I$3/100*$I$2/100</f>
        <v>22276</v>
      </c>
      <c r="Y41" s="8">
        <f>'Average Wage'!Y41*'Calculate your annual wage'!$I$3/100*$I$2/100</f>
        <v>23632</v>
      </c>
      <c r="Z41" s="8">
        <f>'Average Wage'!Z41*'Calculate your annual wage'!$I$3/100*$I$2/100</f>
        <v>25914</v>
      </c>
      <c r="AA41" s="8">
        <f>'Average Wage'!AA41*'Calculate your annual wage'!$I$3/100*$I$2/100</f>
        <v>27755.7</v>
      </c>
    </row>
    <row r="42" spans="1:27" ht="14.4" x14ac:dyDescent="0.3">
      <c r="A42" s="5" t="str">
        <f>'Average Wage'!A42</f>
        <v>Spain</v>
      </c>
      <c r="B42" s="6" t="str">
        <f>'Average Wage'!B42</f>
        <v>2001-2024</v>
      </c>
      <c r="C42" s="7" t="str">
        <f>'Average Wage'!C42</f>
        <v>National in 2001; EUR since 2002</v>
      </c>
      <c r="D42" s="8">
        <f>'Average Wage'!D42*'Calculate your annual wage'!$I$3/100*$I$2/100</f>
        <v>2981520.7</v>
      </c>
      <c r="E42" s="8">
        <f>'Average Wage'!E42*'Calculate your annual wage'!$I$3/100*$I$2/100</f>
        <v>18600.78</v>
      </c>
      <c r="F42" s="8">
        <f>'Average Wage'!F42*'Calculate your annual wage'!$I$3/100*$I$2/100</f>
        <v>19384.71</v>
      </c>
      <c r="G42" s="8">
        <f>'Average Wage'!G42*'Calculate your annual wage'!$I$3/100*$I$2/100</f>
        <v>20045.37</v>
      </c>
      <c r="H42" s="8">
        <f>'Average Wage'!H42*'Calculate your annual wage'!$I$3/100*$I$2/100</f>
        <v>20616.3</v>
      </c>
      <c r="I42" s="8">
        <f>'Average Wage'!I42*'Calculate your annual wage'!$I$3/100*$I$2/100</f>
        <v>21167.82</v>
      </c>
      <c r="J42" s="8">
        <f>'Average Wage'!J42*'Calculate your annual wage'!$I$3/100*$I$2/100</f>
        <v>21989.279999999999</v>
      </c>
      <c r="K42" s="8">
        <f>'Average Wage'!K42*'Calculate your annual wage'!$I$3/100*$I$2/100</f>
        <v>23251.89</v>
      </c>
      <c r="L42" s="8">
        <f>'Average Wage'!L42*'Calculate your annual wage'!$I$3/100*$I$2/100</f>
        <v>24164.16</v>
      </c>
      <c r="M42" s="8">
        <f>'Average Wage'!M42*'Calculate your annual wage'!$I$3/100*$I$2/100</f>
        <v>24785.88</v>
      </c>
      <c r="N42" s="8">
        <f>'Average Wage'!N42*'Calculate your annual wage'!$I$3/100*$I$2/100</f>
        <v>25515.33</v>
      </c>
      <c r="O42" s="8">
        <f>'Average Wage'!O42*'Calculate your annual wage'!$I$3/100*$I$2/100</f>
        <v>25894.23</v>
      </c>
      <c r="P42" s="8">
        <f>'Average Wage'!P42*'Calculate your annual wage'!$I$3/100*$I$2/100</f>
        <v>26026.68</v>
      </c>
      <c r="Q42" s="8">
        <f>'Average Wage'!Q42*'Calculate your annual wage'!$I$3/100*$I$2/100</f>
        <v>26190.78</v>
      </c>
      <c r="R42" s="8">
        <f>'Average Wage'!R42*'Calculate your annual wage'!$I$3/100*$I$2/100</f>
        <v>26475.3</v>
      </c>
      <c r="S42" s="8">
        <f>'Average Wage'!S42*'Calculate your annual wage'!$I$3/100*$I$2/100</f>
        <v>26448.81</v>
      </c>
      <c r="T42" s="8">
        <f>'Average Wage'!T42*'Calculate your annual wage'!$I$3/100*$I$2/100</f>
        <v>26549.79</v>
      </c>
      <c r="U42" s="8">
        <f>'Average Wage'!U42*'Calculate your annual wage'!$I$3/100*$I$2/100</f>
        <v>26921.759999999998</v>
      </c>
      <c r="V42" s="8">
        <f>'Average Wage'!V42*'Calculate your annual wage'!$I$3/100*$I$2/100</f>
        <v>27292.47</v>
      </c>
      <c r="W42" s="8">
        <f>'Average Wage'!W42*'Calculate your annual wage'!$I$3/100*$I$2/100</f>
        <v>26028.06</v>
      </c>
      <c r="X42" s="8">
        <f>'Average Wage'!X42*'Calculate your annual wage'!$I$3/100*$I$2/100</f>
        <v>27570.48</v>
      </c>
      <c r="Y42" s="8">
        <f>'Average Wage'!Y42*'Calculate your annual wage'!$I$3/100*$I$2/100</f>
        <v>28779.87</v>
      </c>
      <c r="Z42" s="8">
        <f>'Average Wage'!Z42*'Calculate your annual wage'!$I$3/100*$I$2/100</f>
        <v>30249.96</v>
      </c>
      <c r="AA42" s="8">
        <f>'Average Wage'!AA42*'Calculate your annual wage'!$I$3/100*$I$2/100</f>
        <v>31698.48</v>
      </c>
    </row>
    <row r="43" spans="1:27" ht="14.4" x14ac:dyDescent="0.3">
      <c r="A43" s="5" t="str">
        <f>'Average Wage'!A43</f>
        <v>Sweden</v>
      </c>
      <c r="B43" s="6" t="str">
        <f>'Average Wage'!B43</f>
        <v>2001-2024</v>
      </c>
      <c r="C43" s="7" t="str">
        <f>'Average Wage'!C43</f>
        <v>National</v>
      </c>
      <c r="D43" s="8">
        <f>'Average Wage'!D43*'Calculate your annual wage'!$I$3/100*$I$2/100</f>
        <v>278197</v>
      </c>
      <c r="E43" s="8">
        <f>'Average Wage'!E43*'Calculate your annual wage'!$I$3/100*$I$2/100</f>
        <v>286566</v>
      </c>
      <c r="F43" s="8">
        <f>'Average Wage'!F43*'Calculate your annual wage'!$I$3/100*$I$2/100</f>
        <v>293776</v>
      </c>
      <c r="G43" s="8">
        <f>'Average Wage'!G43*'Calculate your annual wage'!$I$3/100*$I$2/100</f>
        <v>305732</v>
      </c>
      <c r="H43" s="8">
        <f>'Average Wage'!H43*'Calculate your annual wage'!$I$3/100*$I$2/100</f>
        <v>315492</v>
      </c>
      <c r="I43" s="8">
        <f>'Average Wage'!I43*'Calculate your annual wage'!$I$3/100*$I$2/100</f>
        <v>324618</v>
      </c>
      <c r="J43" s="8">
        <f>'Average Wage'!J43*'Calculate your annual wage'!$I$3/100*$I$2/100</f>
        <v>336818</v>
      </c>
      <c r="K43" s="8">
        <f>'Average Wage'!K43*'Calculate your annual wage'!$I$3/100*$I$2/100</f>
        <v>352470</v>
      </c>
      <c r="L43" s="8">
        <f>'Average Wage'!L43*'Calculate your annual wage'!$I$3/100*$I$2/100</f>
        <v>362291</v>
      </c>
      <c r="M43" s="8">
        <f>'Average Wage'!M43*'Calculate your annual wage'!$I$3/100*$I$2/100</f>
        <v>368208</v>
      </c>
      <c r="N43" s="8">
        <f>'Average Wage'!N43*'Calculate your annual wage'!$I$3/100*$I$2/100</f>
        <v>376309</v>
      </c>
      <c r="O43" s="8">
        <f>'Average Wage'!O43*'Calculate your annual wage'!$I$3/100*$I$2/100</f>
        <v>387960</v>
      </c>
      <c r="P43" s="8">
        <f>'Average Wage'!P43*'Calculate your annual wage'!$I$3/100*$I$2/100</f>
        <v>398220</v>
      </c>
      <c r="Q43" s="8">
        <f>'Average Wage'!Q43*'Calculate your annual wage'!$I$3/100*$I$2/100</f>
        <v>408188</v>
      </c>
      <c r="R43" s="8">
        <f>'Average Wage'!R43*'Calculate your annual wage'!$I$3/100*$I$2/100</f>
        <v>414105</v>
      </c>
      <c r="S43" s="8">
        <f>'Average Wage'!S43*'Calculate your annual wage'!$I$3/100*$I$2/100</f>
        <v>424963</v>
      </c>
      <c r="T43" s="8">
        <f>'Average Wage'!T43*'Calculate your annual wage'!$I$3/100*$I$2/100</f>
        <v>435821</v>
      </c>
      <c r="U43" s="8">
        <f>'Average Wage'!U43*'Calculate your annual wage'!$I$3/100*$I$2/100</f>
        <v>447569</v>
      </c>
      <c r="V43" s="8">
        <f>'Average Wage'!V43*'Calculate your annual wage'!$I$3/100*$I$2/100</f>
        <v>455072</v>
      </c>
      <c r="W43" s="8">
        <f>'Average Wage'!W43*'Calculate your annual wage'!$I$3/100*$I$2/100</f>
        <v>464186</v>
      </c>
      <c r="X43" s="8">
        <f>'Average Wage'!X43*'Calculate your annual wage'!$I$3/100*$I$2/100</f>
        <v>476276</v>
      </c>
      <c r="Y43" s="8">
        <f>'Average Wage'!Y43*'Calculate your annual wage'!$I$3/100*$I$2/100</f>
        <v>493770</v>
      </c>
      <c r="Z43" s="8">
        <f>'Average Wage'!Z43*'Calculate your annual wage'!$I$3/100*$I$2/100</f>
        <v>516511</v>
      </c>
      <c r="AA43" s="8">
        <f>'Average Wage'!AA43*'Calculate your annual wage'!$I$3/100*$I$2/100</f>
        <v>537301.91</v>
      </c>
    </row>
    <row r="44" spans="1:27" ht="14.4" x14ac:dyDescent="0.3">
      <c r="A44" s="5" t="str">
        <f>'Average Wage'!A44</f>
        <v>Switzerland</v>
      </c>
      <c r="B44" s="6" t="str">
        <f>'Average Wage'!B44</f>
        <v>2001-2024</v>
      </c>
      <c r="C44" s="7" t="str">
        <f>'Average Wage'!C44</f>
        <v>National</v>
      </c>
      <c r="D44" s="8">
        <f>'Average Wage'!D44*'Calculate your annual wage'!$I$3/100*$I$2/100</f>
        <v>74871</v>
      </c>
      <c r="E44" s="8">
        <f>'Average Wage'!E44*'Calculate your annual wage'!$I$3/100*$I$2/100</f>
        <v>76495</v>
      </c>
      <c r="F44" s="8">
        <f>'Average Wage'!F44*'Calculate your annual wage'!$I$3/100*$I$2/100</f>
        <v>77502</v>
      </c>
      <c r="G44" s="8">
        <f>'Average Wage'!G44*'Calculate your annual wage'!$I$3/100*$I$2/100</f>
        <v>78798</v>
      </c>
      <c r="H44" s="8">
        <f>'Average Wage'!H44*'Calculate your annual wage'!$I$3/100*$I$2/100</f>
        <v>79620</v>
      </c>
      <c r="I44" s="8">
        <f>'Average Wage'!I44*'Calculate your annual wage'!$I$3/100*$I$2/100</f>
        <v>80727</v>
      </c>
      <c r="J44" s="8">
        <f>'Average Wage'!J44*'Calculate your annual wage'!$I$3/100*$I$2/100</f>
        <v>83387.240000000005</v>
      </c>
      <c r="K44" s="8">
        <f>'Average Wage'!K44*'Calculate your annual wage'!$I$3/100*$I$2/100</f>
        <v>83088</v>
      </c>
      <c r="L44" s="8">
        <f>'Average Wage'!L44*'Calculate your annual wage'!$I$3/100*$I$2/100</f>
        <v>83815.23</v>
      </c>
      <c r="M44" s="8">
        <f>'Average Wage'!M44*'Calculate your annual wage'!$I$3/100*$I$2/100</f>
        <v>85068</v>
      </c>
      <c r="N44" s="8">
        <f>'Average Wage'!N44*'Calculate your annual wage'!$I$3/100*$I$2/100</f>
        <v>85643.47</v>
      </c>
      <c r="O44" s="8">
        <f>'Average Wage'!O44*'Calculate your annual wage'!$I$3/100*$I$2/100</f>
        <v>89364</v>
      </c>
      <c r="P44" s="8">
        <f>'Average Wage'!P44*'Calculate your annual wage'!$I$3/100*$I$2/100</f>
        <v>90443.9</v>
      </c>
      <c r="Q44" s="8">
        <f>'Average Wage'!Q44*'Calculate your annual wage'!$I$3/100*$I$2/100</f>
        <v>86820</v>
      </c>
      <c r="R44" s="8">
        <f>'Average Wage'!R44*'Calculate your annual wage'!$I$3/100*$I$2/100</f>
        <v>86533.5</v>
      </c>
      <c r="S44" s="8">
        <f>'Average Wage'!S44*'Calculate your annual wage'!$I$3/100*$I$2/100</f>
        <v>89160</v>
      </c>
      <c r="T44" s="8">
        <f>'Average Wage'!T44*'Calculate your annual wage'!$I$3/100*$I$2/100</f>
        <v>89491.71</v>
      </c>
      <c r="U44" s="8">
        <f>'Average Wage'!U44*'Calculate your annual wage'!$I$3/100*$I$2/100</f>
        <v>90600</v>
      </c>
      <c r="V44" s="8">
        <f>'Average Wage'!V44*'Calculate your annual wage'!$I$3/100*$I$2/100</f>
        <v>92126.54</v>
      </c>
      <c r="W44" s="8">
        <f>'Average Wage'!W44*'Calculate your annual wage'!$I$3/100*$I$2/100</f>
        <v>93816</v>
      </c>
      <c r="X44" s="8">
        <f>'Average Wage'!X44*'Calculate your annual wage'!$I$3/100*$I$2/100</f>
        <v>97422.17</v>
      </c>
      <c r="Y44" s="8">
        <f>'Average Wage'!Y44*'Calculate your annual wage'!$I$3/100*$I$2/100</f>
        <v>96180</v>
      </c>
      <c r="Z44" s="8">
        <f>'Average Wage'!Z44*'Calculate your annual wage'!$I$3/100*$I$2/100</f>
        <v>97363.82</v>
      </c>
      <c r="AA44" s="8">
        <f>'Average Wage'!AA44*'Calculate your annual wage'!$I$3/100*$I$2/100</f>
        <v>99430.14</v>
      </c>
    </row>
    <row r="45" spans="1:27" ht="14.4" x14ac:dyDescent="0.3">
      <c r="A45" s="5" t="str">
        <f>'Average Wage'!A45</f>
        <v>Turkey</v>
      </c>
      <c r="B45" s="6" t="str">
        <f>'Average Wage'!B45</f>
        <v>2005-2024</v>
      </c>
      <c r="C45" s="7" t="str">
        <f>'Average Wage'!C45</f>
        <v>National</v>
      </c>
      <c r="D45" s="8"/>
      <c r="E45" s="8"/>
      <c r="F45" s="8"/>
      <c r="G45" s="8"/>
      <c r="H45" s="8">
        <f>'Average Wage'!H45*'Calculate your annual wage'!$I$3/100*$I$2/100</f>
        <v>15737</v>
      </c>
      <c r="I45" s="8">
        <f>'Average Wage'!I45*'Calculate your annual wage'!$I$3/100*$I$2/100</f>
        <v>15645</v>
      </c>
      <c r="J45" s="8">
        <f>'Average Wage'!J45*'Calculate your annual wage'!$I$3/100*$I$2/100</f>
        <v>13376</v>
      </c>
      <c r="K45" s="8">
        <f>'Average Wage'!K45*'Calculate your annual wage'!$I$3/100*$I$2/100</f>
        <v>14913</v>
      </c>
      <c r="L45" s="8">
        <f>'Average Wage'!L45*'Calculate your annual wage'!$I$3/100*$I$2/100</f>
        <v>16421</v>
      </c>
      <c r="M45" s="8">
        <f>'Average Wage'!M45*'Calculate your annual wage'!$I$3/100*$I$2/100</f>
        <v>18026</v>
      </c>
      <c r="N45" s="8">
        <f>'Average Wage'!N45*'Calculate your annual wage'!$I$3/100*$I$2/100</f>
        <v>19708</v>
      </c>
      <c r="O45" s="8">
        <f>'Average Wage'!O45*'Calculate your annual wage'!$I$3/100*$I$2/100</f>
        <v>21973</v>
      </c>
      <c r="P45" s="8">
        <f>'Average Wage'!P45*'Calculate your annual wage'!$I$3/100*$I$2/100</f>
        <v>24674</v>
      </c>
      <c r="Q45" s="8">
        <f>'Average Wage'!Q45*'Calculate your annual wage'!$I$3/100*$I$2/100</f>
        <v>27487</v>
      </c>
      <c r="R45" s="8">
        <f>'Average Wage'!R45*'Calculate your annual wage'!$I$3/100*$I$2/100</f>
        <v>31191</v>
      </c>
      <c r="S45" s="8">
        <f>'Average Wage'!S45*'Calculate your annual wage'!$I$3/100*$I$2/100</f>
        <v>37357</v>
      </c>
      <c r="T45" s="8">
        <f>'Average Wage'!T45*'Calculate your annual wage'!$I$3/100*$I$2/100</f>
        <v>41409</v>
      </c>
      <c r="U45" s="8">
        <f>'Average Wage'!U45*'Calculate your annual wage'!$I$3/100*$I$2/100</f>
        <v>48989</v>
      </c>
      <c r="V45" s="8">
        <f>'Average Wage'!V45*'Calculate your annual wage'!$I$3/100*$I$2/100</f>
        <v>61823</v>
      </c>
      <c r="W45" s="8">
        <f>'Average Wage'!W45*'Calculate your annual wage'!$I$3/100*$I$2/100</f>
        <v>72988</v>
      </c>
      <c r="X45" s="8">
        <f>'Average Wage'!X45*'Calculate your annual wage'!$I$3/100*$I$2/100</f>
        <v>87000</v>
      </c>
      <c r="Y45" s="8">
        <f>'Average Wage'!Y45*'Calculate your annual wage'!$I$3/100*$I$2/100</f>
        <v>150594</v>
      </c>
      <c r="Z45" s="8">
        <f>'Average Wage'!Z45*'Calculate your annual wage'!$I$3/100*$I$2/100</f>
        <v>310667.23</v>
      </c>
      <c r="AA45" s="8">
        <f>'Average Wage'!AA45*'Calculate your annual wage'!$I$3/100*$I$2/100</f>
        <v>568151.31000000006</v>
      </c>
    </row>
    <row r="46" spans="1:27" ht="14.4" x14ac:dyDescent="0.3">
      <c r="A46" s="5" t="str">
        <f>'Average Wage'!A46</f>
        <v>United Kingdom</v>
      </c>
      <c r="B46" s="6" t="str">
        <f>'Average Wage'!B46</f>
        <v>2001-2024</v>
      </c>
      <c r="C46" s="7" t="str">
        <f>'Average Wage'!C46</f>
        <v>National</v>
      </c>
      <c r="D46" s="8">
        <f>'Average Wage'!D46*'Calculate your annual wage'!$I$3/100*$I$2/100</f>
        <v>25893</v>
      </c>
      <c r="E46" s="8">
        <f>'Average Wage'!E46*'Calculate your annual wage'!$I$3/100*$I$2/100</f>
        <v>26844</v>
      </c>
      <c r="F46" s="8">
        <f>'Average Wage'!F46*'Calculate your annual wage'!$I$3/100*$I$2/100</f>
        <v>28019</v>
      </c>
      <c r="G46" s="8">
        <f>'Average Wage'!G46*'Calculate your annual wage'!$I$3/100*$I$2/100</f>
        <v>29312</v>
      </c>
      <c r="H46" s="8">
        <f>'Average Wage'!H46*'Calculate your annual wage'!$I$3/100*$I$2/100</f>
        <v>30334</v>
      </c>
      <c r="I46" s="8">
        <f>'Average Wage'!I46*'Calculate your annual wage'!$I$3/100*$I$2/100</f>
        <v>31419</v>
      </c>
      <c r="J46" s="8">
        <f>'Average Wage'!J46*'Calculate your annual wage'!$I$3/100*$I$2/100</f>
        <v>33216</v>
      </c>
      <c r="K46" s="8">
        <f>'Average Wage'!K46*'Calculate your annual wage'!$I$3/100*$I$2/100</f>
        <v>33382</v>
      </c>
      <c r="L46" s="8">
        <f>'Average Wage'!L46*'Calculate your annual wage'!$I$3/100*$I$2/100</f>
        <v>33391</v>
      </c>
      <c r="M46" s="8">
        <f>'Average Wage'!M46*'Calculate your annual wage'!$I$3/100*$I$2/100</f>
        <v>34297</v>
      </c>
      <c r="N46" s="8">
        <f>'Average Wage'!N46*'Calculate your annual wage'!$I$3/100*$I$2/100</f>
        <v>34083</v>
      </c>
      <c r="O46" s="8">
        <f>'Average Wage'!O46*'Calculate your annual wage'!$I$3/100*$I$2/100</f>
        <v>34864</v>
      </c>
      <c r="P46" s="8">
        <f>'Average Wage'!P46*'Calculate your annual wage'!$I$3/100*$I$2/100</f>
        <v>35088</v>
      </c>
      <c r="Q46" s="8">
        <f>'Average Wage'!Q46*'Calculate your annual wage'!$I$3/100*$I$2/100</f>
        <v>35120</v>
      </c>
      <c r="R46" s="8">
        <f>'Average Wage'!R46*'Calculate your annual wage'!$I$3/100*$I$2/100</f>
        <v>35978</v>
      </c>
      <c r="S46" s="8">
        <f>'Average Wage'!S46*'Calculate your annual wage'!$I$3/100*$I$2/100</f>
        <v>37102</v>
      </c>
      <c r="T46" s="8">
        <f>'Average Wage'!T46*'Calculate your annual wage'!$I$3/100*$I$2/100</f>
        <v>38521</v>
      </c>
      <c r="U46" s="8">
        <f>'Average Wage'!U46*'Calculate your annual wage'!$I$3/100*$I$2/100</f>
        <v>39626</v>
      </c>
      <c r="V46" s="8">
        <f>'Average Wage'!V46*'Calculate your annual wage'!$I$3/100*$I$2/100</f>
        <v>40990</v>
      </c>
      <c r="W46" s="8">
        <f>'Average Wage'!W46*'Calculate your annual wage'!$I$3/100*$I$2/100</f>
        <v>39978</v>
      </c>
      <c r="X46" s="8">
        <f>'Average Wage'!X46*'Calculate your annual wage'!$I$3/100*$I$2/100</f>
        <v>42468</v>
      </c>
      <c r="Y46" s="8">
        <f>'Average Wage'!Y46*'Calculate your annual wage'!$I$3/100*$I$2/100</f>
        <v>45077</v>
      </c>
      <c r="Z46" s="8">
        <f>'Average Wage'!Z46*'Calculate your annual wage'!$I$3/100*$I$2/100</f>
        <v>49199</v>
      </c>
      <c r="AA46" s="8">
        <f>'Average Wage'!AA46*'Calculate your annual wage'!$I$3/100*$I$2/100</f>
        <v>51310.02</v>
      </c>
    </row>
    <row r="47" spans="1:27" ht="15" thickBot="1" x14ac:dyDescent="0.35">
      <c r="A47" s="18" t="str">
        <f>'Average Wage'!A47</f>
        <v>United States</v>
      </c>
      <c r="B47" s="19" t="str">
        <f>'Average Wage'!B47</f>
        <v>2001-2024</v>
      </c>
      <c r="C47" s="20" t="str">
        <f>'Average Wage'!C47</f>
        <v>National</v>
      </c>
      <c r="D47" s="21">
        <f>'Average Wage'!D47*'Calculate your annual wage'!$I$3/100*$I$2/100</f>
        <v>33998.28</v>
      </c>
      <c r="E47" s="21">
        <f>'Average Wage'!E47*'Calculate your annual wage'!$I$3/100*$I$2/100</f>
        <v>35025.85</v>
      </c>
      <c r="F47" s="21">
        <f>'Average Wage'!F47*'Calculate your annual wage'!$I$3/100*$I$2/100</f>
        <v>36083.519999999997</v>
      </c>
      <c r="G47" s="21">
        <f>'Average Wage'!G47*'Calculate your annual wage'!$I$3/100*$I$2/100</f>
        <v>36739.11</v>
      </c>
      <c r="H47" s="21">
        <f>'Average Wage'!H47*'Calculate your annual wage'!$I$3/100*$I$2/100</f>
        <v>37636.54</v>
      </c>
      <c r="I47" s="21">
        <f>'Average Wage'!I47*'Calculate your annual wage'!$I$3/100*$I$2/100</f>
        <v>39377</v>
      </c>
      <c r="J47" s="21">
        <f>'Average Wage'!J47*'Calculate your annual wage'!$I$3/100*$I$2/100</f>
        <v>42064</v>
      </c>
      <c r="K47" s="21">
        <f>'Average Wage'!K47*'Calculate your annual wage'!$I$3/100*$I$2/100</f>
        <v>43196</v>
      </c>
      <c r="L47" s="21">
        <f>'Average Wage'!L47*'Calculate your annual wage'!$I$3/100*$I$2/100</f>
        <v>44295</v>
      </c>
      <c r="M47" s="21">
        <f>'Average Wage'!M47*'Calculate your annual wage'!$I$3/100*$I$2/100</f>
        <v>45665</v>
      </c>
      <c r="N47" s="21">
        <f>'Average Wage'!N47*'Calculate your annual wage'!$I$3/100*$I$2/100</f>
        <v>46895</v>
      </c>
      <c r="O47" s="21">
        <f>'Average Wage'!O47*'Calculate your annual wage'!$I$3/100*$I$2/100</f>
        <v>47746</v>
      </c>
      <c r="P47" s="21">
        <f>'Average Wage'!P47*'Calculate your annual wage'!$I$3/100*$I$2/100</f>
        <v>48774</v>
      </c>
      <c r="Q47" s="21">
        <f>'Average Wage'!Q47*'Calculate your annual wage'!$I$3/100*$I$2/100</f>
        <v>50098.95</v>
      </c>
      <c r="R47" s="21">
        <f>'Average Wage'!R47*'Calculate your annual wage'!$I$3/100*$I$2/100</f>
        <v>50963</v>
      </c>
      <c r="S47" s="21">
        <f>'Average Wage'!S47*'Calculate your annual wage'!$I$3/100*$I$2/100</f>
        <v>51945</v>
      </c>
      <c r="T47" s="21">
        <f>'Average Wage'!T47*'Calculate your annual wage'!$I$3/100*$I$2/100</f>
        <v>53375.89</v>
      </c>
      <c r="U47" s="21">
        <f>'Average Wage'!U47*'Calculate your annual wage'!$I$3/100*$I$2/100</f>
        <v>55058</v>
      </c>
      <c r="V47" s="21">
        <f>'Average Wage'!V47*'Calculate your annual wage'!$I$3/100*$I$2/100</f>
        <v>56577</v>
      </c>
      <c r="W47" s="21">
        <f>'Average Wage'!W47*'Calculate your annual wage'!$I$3/100*$I$2/100</f>
        <v>59517</v>
      </c>
      <c r="X47" s="21">
        <f>'Average Wage'!X47*'Calculate your annual wage'!$I$3/100*$I$2/100</f>
        <v>62172.480000000003</v>
      </c>
      <c r="Y47" s="21">
        <f>'Average Wage'!Y47*'Calculate your annual wage'!$I$3/100*$I$2/100</f>
        <v>64844.82</v>
      </c>
      <c r="Z47" s="21">
        <f>'Average Wage'!Z47*'Calculate your annual wage'!$I$3/100*$I$2/100</f>
        <v>67729.42</v>
      </c>
      <c r="AA47" s="21">
        <f>'Average Wage'!AA47*'Calculate your annual wage'!$I$3/100*$I$2/100</f>
        <v>70626.89</v>
      </c>
    </row>
    <row r="48" spans="1:27" ht="13.8" thickTop="1" x14ac:dyDescent="0.25"/>
    <row r="49" spans="2:19" x14ac:dyDescent="0.25">
      <c r="B49" s="10"/>
      <c r="C49" s="10"/>
      <c r="R49" s="1"/>
      <c r="S49" s="1"/>
    </row>
    <row r="50" spans="2:19" x14ac:dyDescent="0.25">
      <c r="B50" s="1" t="s">
        <v>52</v>
      </c>
      <c r="C50" s="10"/>
      <c r="R50" s="1"/>
      <c r="S50" s="1"/>
    </row>
    <row r="51" spans="2:19" x14ac:dyDescent="0.25">
      <c r="B51" s="13" t="s">
        <v>51</v>
      </c>
      <c r="C51" s="10"/>
      <c r="R51" s="1"/>
      <c r="S51" s="1"/>
    </row>
    <row r="52" spans="2:19" x14ac:dyDescent="0.25">
      <c r="B52" s="9" t="str">
        <f>'Average Wage'!D4</f>
        <v>TaxBEN version: 2.7.1</v>
      </c>
      <c r="C52" s="10"/>
      <c r="R52" s="1"/>
      <c r="S52" s="1"/>
    </row>
    <row r="53" spans="2:19" x14ac:dyDescent="0.25">
      <c r="B53" s="1"/>
      <c r="C53" s="10"/>
      <c r="R53" s="1"/>
      <c r="S53" s="1"/>
    </row>
  </sheetData>
  <mergeCells count="4">
    <mergeCell ref="A5:A6"/>
    <mergeCell ref="B5:B6"/>
    <mergeCell ref="C5:C6"/>
    <mergeCell ref="D5:X5"/>
  </mergeCells>
  <dataValidations count="2">
    <dataValidation type="whole" allowBlank="1" showDropDown="1" showInputMessage="1" showErrorMessage="1" error="Please select any value between 1% and 100%" sqref="I3" xr:uid="{00000000-0002-0000-0100-000000000000}">
      <formula1>1</formula1>
      <formula2>100</formula2>
    </dataValidation>
    <dataValidation type="whole" allowBlank="1" showDropDown="1" showInputMessage="1" showErrorMessage="1" error="Please select any value between 1% and 200%" sqref="I2" xr:uid="{00000000-0002-0000-0100-000001000000}">
      <formula1>1</formula1>
      <formula2>200</formula2>
    </dataValidation>
  </dataValidations>
  <hyperlinks>
    <hyperlink ref="B51" r:id="rId1" display="Click here for the methodology" xr:uid="{00000000-0004-0000-0100-000000000000}"/>
  </hyperlinks>
  <pageMargins left="0.7" right="0.7" top="0.75" bottom="0.75" header="0.3" footer="0.3"/>
  <pageSetup paperSize="9" orientation="portrait" r:id="rId2"/>
  <headerFooter>
    <oddFooter>&amp;C_x000D_&amp;1#&amp;"Calibri"&amp;10&amp;K0000FF Restricted Use - À usage restreint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Wage</vt:lpstr>
      <vt:lpstr>Calculate your annual wage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RASTRIGINA Olga</dc:creator>
  <cp:lastModifiedBy>PACIFICO Daniele, ELS/JAI</cp:lastModifiedBy>
  <dcterms:created xsi:type="dcterms:W3CDTF">2017-12-18T13:52:25Z</dcterms:created>
  <dcterms:modified xsi:type="dcterms:W3CDTF">2025-05-20T18:01:09Z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2025-02-13T14:02:36Z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8995e2b2-70ae-4354-8c1a-cab05ad8d932</vt:lpwstr>
  </property>
  <property fmtid="{D5CDD505-2E9C-101B-9397-08002B2CF9AE}" pid="8" name="MSIP_Label_0e5510b0-e729-4ef0-a3dd-4ba0dfe56c99_ContentBits">
    <vt:lpwstr>2</vt:lpwstr>
  </property>
</Properties>
</file>